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Jobs\01 Projects\000_Residential\066 - New Chinatown Phase 1\10.00 BLOK\10.02 Drawings\Archive\Data_Exchange\Sent\047 - PLANNING SUBMISSION C\"/>
    </mc:Choice>
  </mc:AlternateContent>
  <bookViews>
    <workbookView xWindow="0" yWindow="0" windowWidth="28800" windowHeight="13020"/>
  </bookViews>
  <sheets>
    <sheet name="REVIS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M16" i="1"/>
  <c r="M8" i="1"/>
  <c r="J62" i="1" l="1"/>
  <c r="J63" i="1"/>
  <c r="J64" i="1"/>
  <c r="J65" i="1"/>
  <c r="J66" i="1"/>
  <c r="J67" i="1"/>
  <c r="J68" i="1"/>
  <c r="J69" i="1"/>
  <c r="J71" i="1"/>
  <c r="J72" i="1"/>
  <c r="J73" i="1"/>
  <c r="J74" i="1"/>
  <c r="J75" i="1"/>
  <c r="J76" i="1"/>
  <c r="J77" i="1"/>
  <c r="J78" i="1"/>
  <c r="J70" i="1"/>
  <c r="F105" i="1"/>
  <c r="E105" i="1"/>
  <c r="F50" i="1" l="1"/>
  <c r="E50" i="1"/>
  <c r="D50" i="1"/>
  <c r="D52" i="1" l="1"/>
  <c r="E52" i="1"/>
  <c r="F52" i="1"/>
  <c r="H50" i="1"/>
  <c r="G50" i="1"/>
  <c r="C50" i="1"/>
  <c r="H16" i="1"/>
  <c r="H105" i="1"/>
  <c r="G105" i="1"/>
  <c r="D105" i="1"/>
  <c r="C105" i="1"/>
  <c r="H80" i="1"/>
  <c r="G80" i="1"/>
  <c r="F80" i="1"/>
  <c r="E80" i="1"/>
  <c r="D80" i="1"/>
  <c r="C80" i="1"/>
  <c r="H34" i="1"/>
  <c r="G34" i="1"/>
  <c r="F34" i="1"/>
  <c r="E34" i="1"/>
  <c r="D34" i="1"/>
  <c r="C34" i="1"/>
  <c r="G16" i="1"/>
  <c r="F16" i="1"/>
  <c r="E16" i="1"/>
  <c r="D16" i="1"/>
  <c r="C16" i="1"/>
  <c r="F112" i="1" l="1"/>
  <c r="G52" i="1"/>
  <c r="H52" i="1"/>
  <c r="D112" i="1"/>
  <c r="E112" i="1"/>
  <c r="G112" i="1"/>
  <c r="H112" i="1"/>
  <c r="C52" i="1"/>
  <c r="C112" i="1"/>
  <c r="J100" i="1"/>
  <c r="J99" i="1"/>
  <c r="J98" i="1"/>
  <c r="J97" i="1"/>
  <c r="J96" i="1"/>
  <c r="I48" i="1"/>
  <c r="J48" i="1" s="1"/>
  <c r="I47" i="1"/>
  <c r="J47" i="1" s="1"/>
  <c r="I46" i="1"/>
  <c r="J46" i="1" s="1"/>
  <c r="I45" i="1"/>
  <c r="J45" i="1" s="1"/>
  <c r="I44" i="1"/>
  <c r="J44" i="1" s="1"/>
  <c r="I43" i="1"/>
  <c r="J25" i="1"/>
  <c r="J32" i="1"/>
  <c r="J31" i="1"/>
  <c r="J30" i="1"/>
  <c r="J29" i="1"/>
  <c r="J28" i="1"/>
  <c r="J27" i="1"/>
  <c r="J26" i="1"/>
  <c r="J24" i="1"/>
  <c r="J23" i="1"/>
  <c r="J13" i="1"/>
  <c r="J12" i="1"/>
  <c r="J11" i="1"/>
  <c r="J10" i="1"/>
  <c r="J9" i="1"/>
  <c r="J8" i="1"/>
  <c r="J7" i="1"/>
  <c r="J105" i="1" l="1"/>
  <c r="J43" i="1"/>
  <c r="J50" i="1" s="1"/>
  <c r="I50" i="1"/>
  <c r="J80" i="1"/>
  <c r="J16" i="1"/>
  <c r="J34" i="1"/>
  <c r="E106" i="1" l="1"/>
  <c r="F106" i="1"/>
  <c r="D106" i="1"/>
  <c r="G106" i="1"/>
  <c r="H106" i="1"/>
  <c r="C106" i="1"/>
  <c r="G81" i="1"/>
  <c r="F81" i="1"/>
  <c r="C81" i="1"/>
  <c r="H81" i="1"/>
  <c r="E81" i="1"/>
  <c r="D81" i="1"/>
  <c r="D51" i="1"/>
  <c r="E51" i="1"/>
  <c r="F51" i="1"/>
  <c r="G51" i="1"/>
  <c r="C51" i="1"/>
  <c r="H51" i="1"/>
  <c r="E35" i="1"/>
  <c r="C35" i="1"/>
  <c r="H35" i="1"/>
  <c r="F35" i="1"/>
  <c r="G35" i="1"/>
  <c r="G17" i="1"/>
  <c r="E17" i="1"/>
  <c r="F17" i="1"/>
  <c r="H17" i="1"/>
  <c r="C17" i="1"/>
  <c r="D17" i="1"/>
  <c r="J112" i="1"/>
  <c r="H113" i="1" l="1"/>
  <c r="C113" i="1"/>
  <c r="G113" i="1"/>
  <c r="F113" i="1"/>
  <c r="E113" i="1"/>
  <c r="D113" i="1"/>
</calcChain>
</file>

<file path=xl/sharedStrings.xml><?xml version="1.0" encoding="utf-8"?>
<sst xmlns="http://schemas.openxmlformats.org/spreadsheetml/2006/main" count="126" uniqueCount="53">
  <si>
    <t>LOWER GROUND</t>
  </si>
  <si>
    <t>GROUND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</si>
  <si>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</si>
  <si>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</si>
  <si>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</si>
  <si>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</si>
  <si>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</si>
  <si>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</si>
  <si>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</si>
  <si>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</si>
  <si>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TOWNHOUSES</t>
  </si>
  <si>
    <t>STUDIOS</t>
  </si>
  <si>
    <t>1 BEDS</t>
  </si>
  <si>
    <t>2 BEDS</t>
  </si>
  <si>
    <t>2 BED DUPLEXES</t>
  </si>
  <si>
    <t>3 BED DUPLEXES</t>
  </si>
  <si>
    <r>
      <t>PHASE 1</t>
    </r>
    <r>
      <rPr>
        <sz val="14"/>
        <color theme="1"/>
        <rFont val="Calibri"/>
        <family val="2"/>
        <scheme val="minor"/>
      </rPr>
      <t xml:space="preserve"> BLOCK A</t>
    </r>
  </si>
  <si>
    <r>
      <t>PHASE 2</t>
    </r>
    <r>
      <rPr>
        <sz val="14"/>
        <color theme="1"/>
        <rFont val="Calibri"/>
        <family val="2"/>
        <scheme val="minor"/>
      </rPr>
      <t xml:space="preserve"> BLOCK B</t>
    </r>
  </si>
  <si>
    <r>
      <t>PHASE 2</t>
    </r>
    <r>
      <rPr>
        <sz val="14"/>
        <color theme="1"/>
        <rFont val="Calibri"/>
        <family val="2"/>
        <scheme val="minor"/>
      </rPr>
      <t xml:space="preserve"> BLOCK C,D,E + F</t>
    </r>
  </si>
  <si>
    <t>NINTH</t>
  </si>
  <si>
    <t>TOTALS</t>
  </si>
  <si>
    <r>
      <t>PHASE 3</t>
    </r>
    <r>
      <rPr>
        <sz val="14"/>
        <color theme="1"/>
        <rFont val="Calibri"/>
        <family val="2"/>
        <scheme val="minor"/>
      </rPr>
      <t xml:space="preserve"> BLOCK G</t>
    </r>
  </si>
  <si>
    <t>TENTH</t>
  </si>
  <si>
    <t>ELEVENTH</t>
  </si>
  <si>
    <t>TWELFTH</t>
  </si>
  <si>
    <t>THIRTEENTH</t>
  </si>
  <si>
    <t>FOURTEENTH</t>
  </si>
  <si>
    <t>FIFTEENTH</t>
  </si>
  <si>
    <t>SIXTEENTH</t>
  </si>
  <si>
    <t>SEVENTEENTH</t>
  </si>
  <si>
    <t>EIGHTEENTH</t>
  </si>
  <si>
    <r>
      <t>PHASE 3</t>
    </r>
    <r>
      <rPr>
        <sz val="14"/>
        <color theme="1"/>
        <rFont val="Calibri"/>
        <family val="2"/>
        <scheme val="minor"/>
      </rPr>
      <t xml:space="preserve"> BLOCK H</t>
    </r>
  </si>
  <si>
    <t>TOTAL UNITS</t>
  </si>
  <si>
    <t>HOTEL</t>
  </si>
  <si>
    <r>
      <t>PHASE 3</t>
    </r>
    <r>
      <rPr>
        <sz val="14"/>
        <color theme="1"/>
        <rFont val="Calibri"/>
        <family val="2"/>
        <scheme val="minor"/>
      </rPr>
      <t xml:space="preserve"> BLOCK J</t>
    </r>
  </si>
  <si>
    <t>TOTAL UNITS ON FLOOR</t>
  </si>
  <si>
    <t>COMMERCIAL (sq/ft)</t>
  </si>
  <si>
    <r>
      <t>COMMERCIAL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</si>
  <si>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TOTAL UNITS OVER ALL 4 BLOCKS</t>
  </si>
  <si>
    <t>TOTAL UNITS OVER 3 PHASES</t>
  </si>
  <si>
    <t>TOTAL UNITS:</t>
  </si>
  <si>
    <t>3 BEDS</t>
  </si>
  <si>
    <t>UNIT RATIO</t>
  </si>
  <si>
    <t>UNIT BREAKDOWN SUMMARY:</t>
  </si>
  <si>
    <r>
      <rPr>
        <b/>
        <sz val="16"/>
        <color rgb="FFFF0000"/>
        <rFont val="Calibri"/>
        <family val="2"/>
        <scheme val="minor"/>
      </rPr>
      <t>REVISED</t>
    </r>
    <r>
      <rPr>
        <b/>
        <sz val="16"/>
        <color theme="1"/>
        <rFont val="Calibri"/>
        <family val="2"/>
        <scheme val="minor"/>
      </rPr>
      <t xml:space="preserve"> ACCOMMODATION SUMMARY </t>
    </r>
  </si>
  <si>
    <t xml:space="preserve">TOTALS </t>
  </si>
  <si>
    <t>COMMERCIAL</t>
  </si>
  <si>
    <t>TOTAL UNIT RATIO:</t>
  </si>
  <si>
    <t xml:space="preserve">TOTALS *4 BLOCKS </t>
  </si>
  <si>
    <t>UNIT RATIO PER BLOCK</t>
  </si>
  <si>
    <t xml:space="preserve">2 BED DUPLEXES </t>
  </si>
  <si>
    <t>SUB LEVEL 2</t>
  </si>
  <si>
    <t>SUB LEVEL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</si>
</sst>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0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/>
    <xf numFmtId="164" fontId="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0" fillId="0" borderId="2" xfId="0" applyFont="1" applyFill="1" applyBorder="1" applyAlignment="1"/>
    <xf numFmtId="1" fontId="0" fillId="0" borderId="0" xfId="0" applyNumberFormat="1" applyBorder="1" applyAlignment="1">
      <alignment horizontal="center"/>
    </xf>
    <xf numFmtId="0" fontId="5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left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164" fontId="1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/>
    <xf numFmtId="164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9D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8"/>
  <sheetViews>
    <sheetView tabSelected="1" zoomScale="85" zoomScaleNormal="85" workbookViewId="0">
      <selection activeCell="M16" sqref="M16"/>
    </sheetView>
  </sheetViews>
  <sheetFormatPr defaultRowHeight="15" x14ac:dyDescent="0.25"/>
  <cols>
    <col min="1" max="1" width="23.28515625" style="4" bestFit="1" customWidth="1"/>
    <col min="2" max="2" width="6.28515625" style="1" customWidth="1"/>
    <col min="3" max="3" width="19.85546875" style="1" customWidth="1"/>
    <col min="4" max="4" width="13.140625" style="1" customWidth="1"/>
    <col min="5" max="5" width="10.85546875" style="1" bestFit="1" customWidth="1"/>
    <col min="6" max="6" width="11.28515625" style="1" customWidth="1"/>
    <col min="7" max="8" width="24" style="1" customWidth="1"/>
    <col min="9" max="9" width="32.85546875" style="1" customWidth="1"/>
    <col min="10" max="10" width="46.140625" style="1" bestFit="1" customWidth="1"/>
    <col min="11" max="11" width="6.7109375" style="16" customWidth="1"/>
    <col min="12" max="12" width="26.42578125" style="52" bestFit="1" customWidth="1"/>
    <col min="13" max="13" width="29.28515625" style="42" bestFit="1" customWidth="1"/>
    <col min="14" max="14" width="4.85546875" style="29" customWidth="1"/>
    <col min="15" max="15" width="23.28515625" style="15" customWidth="1"/>
    <col min="16" max="16" width="10.85546875" style="15" bestFit="1" customWidth="1"/>
    <col min="17" max="17" width="19.85546875" style="15" customWidth="1"/>
    <col min="18" max="18" width="13.140625" style="15" customWidth="1"/>
    <col min="19" max="19" width="10.85546875" style="15" bestFit="1" customWidth="1"/>
    <col min="20" max="20" width="11.28515625" style="15" customWidth="1"/>
    <col min="21" max="22" width="24" style="15" customWidth="1"/>
    <col min="23" max="23" width="32.85546875" style="15" customWidth="1"/>
    <col min="24" max="24" width="46.140625" style="15" bestFit="1" customWidth="1"/>
    <col min="25" max="25" width="9.140625" style="15"/>
    <col min="26" max="26" width="26.42578125" style="15" bestFit="1" customWidth="1"/>
    <col min="27" max="27" width="29.28515625" style="15" bestFit="1" customWidth="1"/>
    <col min="28" max="16384" width="9.140625" style="1"/>
  </cols>
  <sheetData>
    <row r="1" spans="1:14" s="15" customFormat="1" ht="21" x14ac:dyDescent="0.35">
      <c r="A1" s="67" t="s">
        <v>44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29"/>
    </row>
    <row r="2" spans="1:14" s="15" customFormat="1" x14ac:dyDescent="0.25">
      <c r="A2" s="4"/>
      <c r="K2" s="16"/>
      <c r="L2" s="48"/>
      <c r="M2" s="43"/>
      <c r="N2" s="29"/>
    </row>
    <row r="3" spans="1:14" ht="18.75" x14ac:dyDescent="0.3">
      <c r="A3" s="69" t="s">
        <v>16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 t="s">
        <v>46</v>
      </c>
      <c r="M3" s="69"/>
    </row>
    <row r="4" spans="1:14" x14ac:dyDescent="0.25">
      <c r="L4" s="49"/>
      <c r="M4" s="43"/>
    </row>
    <row r="5" spans="1:14" ht="17.25" x14ac:dyDescent="0.25"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J5" s="2" t="s">
        <v>35</v>
      </c>
      <c r="L5" s="50" t="s">
        <v>37</v>
      </c>
      <c r="M5" s="24" t="s">
        <v>36</v>
      </c>
    </row>
    <row r="6" spans="1:14" x14ac:dyDescent="0.25">
      <c r="C6" s="2"/>
      <c r="D6" s="2"/>
      <c r="E6" s="2"/>
      <c r="F6" s="2"/>
      <c r="G6" s="2"/>
      <c r="H6" s="2"/>
      <c r="L6" s="50"/>
      <c r="M6" s="24"/>
    </row>
    <row r="7" spans="1:14" x14ac:dyDescent="0.25">
      <c r="A7" s="5" t="s">
        <v>0</v>
      </c>
      <c r="C7" s="1">
        <v>5</v>
      </c>
      <c r="J7" s="3">
        <f t="shared" ref="J7:J13" si="0">C7+D7+E7+F7+G7+H7</f>
        <v>5</v>
      </c>
      <c r="L7" s="25"/>
      <c r="M7" s="27"/>
    </row>
    <row r="8" spans="1:14" x14ac:dyDescent="0.25">
      <c r="A8" s="5" t="s">
        <v>1</v>
      </c>
      <c r="E8" s="1">
        <v>1</v>
      </c>
      <c r="G8" s="1">
        <v>6</v>
      </c>
      <c r="J8" s="3">
        <f t="shared" si="0"/>
        <v>7</v>
      </c>
      <c r="L8" s="25">
        <v>486</v>
      </c>
      <c r="M8" s="27">
        <f>L8*10.76</f>
        <v>5229.3599999999997</v>
      </c>
    </row>
    <row r="9" spans="1:14" x14ac:dyDescent="0.25">
      <c r="A9" s="5" t="s">
        <v>2</v>
      </c>
      <c r="D9" s="1">
        <v>1</v>
      </c>
      <c r="E9" s="1">
        <v>6</v>
      </c>
      <c r="F9" s="1">
        <v>4</v>
      </c>
      <c r="J9" s="3">
        <f t="shared" si="0"/>
        <v>11</v>
      </c>
      <c r="L9" s="25"/>
      <c r="M9" s="27"/>
    </row>
    <row r="10" spans="1:14" x14ac:dyDescent="0.25">
      <c r="A10" s="5" t="s">
        <v>3</v>
      </c>
      <c r="D10" s="1">
        <v>1</v>
      </c>
      <c r="E10" s="1">
        <v>19</v>
      </c>
      <c r="F10" s="1">
        <v>5</v>
      </c>
      <c r="J10" s="3">
        <f t="shared" si="0"/>
        <v>25</v>
      </c>
      <c r="L10" s="25"/>
      <c r="M10" s="27"/>
    </row>
    <row r="11" spans="1:14" x14ac:dyDescent="0.25">
      <c r="A11" s="5" t="s">
        <v>4</v>
      </c>
      <c r="D11" s="1">
        <v>1</v>
      </c>
      <c r="E11" s="1">
        <v>19</v>
      </c>
      <c r="F11" s="1">
        <v>5</v>
      </c>
      <c r="J11" s="3">
        <f t="shared" si="0"/>
        <v>25</v>
      </c>
      <c r="L11" s="25"/>
      <c r="M11" s="27"/>
    </row>
    <row r="12" spans="1:14" x14ac:dyDescent="0.25">
      <c r="A12" s="5" t="s">
        <v>5</v>
      </c>
      <c r="D12" s="1">
        <v>1</v>
      </c>
      <c r="E12" s="1">
        <v>19</v>
      </c>
      <c r="F12" s="1">
        <v>5</v>
      </c>
      <c r="J12" s="3">
        <f t="shared" si="0"/>
        <v>25</v>
      </c>
      <c r="L12" s="25"/>
      <c r="M12" s="27"/>
    </row>
    <row r="13" spans="1:14" x14ac:dyDescent="0.25">
      <c r="A13" s="5" t="s">
        <v>6</v>
      </c>
      <c r="E13" s="1">
        <v>8</v>
      </c>
      <c r="G13" s="1">
        <v>10</v>
      </c>
      <c r="H13" s="1">
        <v>1</v>
      </c>
      <c r="J13" s="3">
        <f t="shared" si="0"/>
        <v>19</v>
      </c>
      <c r="L13" s="25"/>
      <c r="M13" s="27"/>
    </row>
    <row r="14" spans="1:14" x14ac:dyDescent="0.25">
      <c r="A14" s="5" t="s">
        <v>7</v>
      </c>
      <c r="J14" s="3"/>
      <c r="L14" s="25"/>
      <c r="M14" s="27"/>
    </row>
    <row r="15" spans="1:14" x14ac:dyDescent="0.25">
      <c r="A15" s="5"/>
      <c r="J15" s="3"/>
      <c r="L15" s="25"/>
      <c r="M15" s="27"/>
    </row>
    <row r="16" spans="1:14" ht="21" x14ac:dyDescent="0.35">
      <c r="A16" s="6" t="s">
        <v>20</v>
      </c>
      <c r="C16" s="3">
        <f t="shared" ref="C16:H16" si="1">SUM(C7:C14)</f>
        <v>5</v>
      </c>
      <c r="D16" s="3">
        <f t="shared" si="1"/>
        <v>4</v>
      </c>
      <c r="E16" s="3">
        <f t="shared" si="1"/>
        <v>72</v>
      </c>
      <c r="F16" s="3">
        <f t="shared" si="1"/>
        <v>19</v>
      </c>
      <c r="G16" s="3">
        <f t="shared" si="1"/>
        <v>16</v>
      </c>
      <c r="H16" s="3">
        <f t="shared" si="1"/>
        <v>1</v>
      </c>
      <c r="J16" s="7">
        <f>SUM(J7:J13)</f>
        <v>117</v>
      </c>
      <c r="L16" s="22">
        <f>L8</f>
        <v>486</v>
      </c>
      <c r="M16" s="23">
        <f>M8</f>
        <v>5229.3599999999997</v>
      </c>
    </row>
    <row r="17" spans="1:13" ht="21" x14ac:dyDescent="0.35">
      <c r="A17" s="6" t="s">
        <v>42</v>
      </c>
      <c r="C17" s="10">
        <f>C16/J16</f>
        <v>4.2735042735042736E-2</v>
      </c>
      <c r="D17" s="10">
        <f>D16/J16</f>
        <v>3.4188034188034191E-2</v>
      </c>
      <c r="E17" s="11">
        <f>E16/J16</f>
        <v>0.61538461538461542</v>
      </c>
      <c r="F17" s="10">
        <f>F16/J16</f>
        <v>0.1623931623931624</v>
      </c>
      <c r="G17" s="10">
        <f>G16/J16</f>
        <v>0.13675213675213677</v>
      </c>
      <c r="H17" s="10">
        <f>H16/J16</f>
        <v>8.5470085470085479E-3</v>
      </c>
      <c r="J17" s="7"/>
      <c r="L17" s="66"/>
      <c r="M17" s="66"/>
    </row>
    <row r="18" spans="1:13" x14ac:dyDescent="0.25">
      <c r="L18" s="49"/>
      <c r="M18" s="43"/>
    </row>
    <row r="19" spans="1:13" ht="18.75" x14ac:dyDescent="0.3">
      <c r="A19" s="69" t="s">
        <v>17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0" spans="1:13" x14ac:dyDescent="0.25">
      <c r="L20" s="49"/>
      <c r="M20" s="43"/>
    </row>
    <row r="21" spans="1:13" x14ac:dyDescent="0.25">
      <c r="C21" s="2" t="s">
        <v>10</v>
      </c>
      <c r="D21" s="2" t="s">
        <v>11</v>
      </c>
      <c r="E21" s="2" t="s">
        <v>12</v>
      </c>
      <c r="F21" s="2" t="s">
        <v>13</v>
      </c>
      <c r="G21" s="2" t="s">
        <v>14</v>
      </c>
      <c r="H21" s="2" t="s">
        <v>15</v>
      </c>
      <c r="J21" s="2" t="s">
        <v>35</v>
      </c>
      <c r="L21" s="50"/>
      <c r="M21" s="24"/>
    </row>
    <row r="22" spans="1:13" x14ac:dyDescent="0.25">
      <c r="C22" s="2"/>
      <c r="D22" s="2"/>
      <c r="E22" s="2"/>
      <c r="F22" s="2"/>
      <c r="G22" s="2"/>
      <c r="H22" s="2"/>
      <c r="L22" s="50"/>
      <c r="M22" s="24"/>
    </row>
    <row r="23" spans="1:13" x14ac:dyDescent="0.25">
      <c r="A23" s="5" t="s">
        <v>1</v>
      </c>
      <c r="C23" s="1">
        <v>8</v>
      </c>
      <c r="J23" s="3">
        <f t="shared" ref="J23:J32" si="2">C23+D23+E23+F23+G23+H23</f>
        <v>8</v>
      </c>
      <c r="L23" s="25"/>
      <c r="M23" s="27"/>
    </row>
    <row r="24" spans="1:13" x14ac:dyDescent="0.25">
      <c r="A24" s="5" t="s">
        <v>2</v>
      </c>
      <c r="E24" s="1">
        <v>9</v>
      </c>
      <c r="F24" s="1">
        <v>12</v>
      </c>
      <c r="J24" s="3">
        <f t="shared" si="2"/>
        <v>21</v>
      </c>
      <c r="L24" s="25"/>
      <c r="M24" s="24"/>
    </row>
    <row r="25" spans="1:13" x14ac:dyDescent="0.25">
      <c r="A25" s="5" t="s">
        <v>3</v>
      </c>
      <c r="E25" s="1">
        <v>12</v>
      </c>
      <c r="F25" s="1">
        <v>17</v>
      </c>
      <c r="J25" s="3">
        <f t="shared" si="2"/>
        <v>29</v>
      </c>
      <c r="L25" s="25"/>
      <c r="M25" s="24"/>
    </row>
    <row r="26" spans="1:13" x14ac:dyDescent="0.25">
      <c r="A26" s="5" t="s">
        <v>4</v>
      </c>
      <c r="E26" s="1">
        <v>12</v>
      </c>
      <c r="F26" s="1">
        <v>17</v>
      </c>
      <c r="J26" s="3">
        <f t="shared" si="2"/>
        <v>29</v>
      </c>
      <c r="L26" s="25"/>
      <c r="M26" s="24"/>
    </row>
    <row r="27" spans="1:13" x14ac:dyDescent="0.25">
      <c r="A27" s="5" t="s">
        <v>5</v>
      </c>
      <c r="E27" s="1">
        <v>12</v>
      </c>
      <c r="F27" s="1">
        <v>17</v>
      </c>
      <c r="J27" s="3">
        <f t="shared" si="2"/>
        <v>29</v>
      </c>
      <c r="L27" s="25"/>
      <c r="M27" s="24"/>
    </row>
    <row r="28" spans="1:13" x14ac:dyDescent="0.25">
      <c r="A28" s="5" t="s">
        <v>6</v>
      </c>
      <c r="E28" s="1">
        <v>12</v>
      </c>
      <c r="F28" s="1">
        <v>17</v>
      </c>
      <c r="J28" s="3">
        <f t="shared" si="2"/>
        <v>29</v>
      </c>
      <c r="L28" s="25"/>
      <c r="M28" s="24"/>
    </row>
    <row r="29" spans="1:13" x14ac:dyDescent="0.25">
      <c r="A29" s="5" t="s">
        <v>7</v>
      </c>
      <c r="E29" s="1">
        <v>12</v>
      </c>
      <c r="F29" s="1">
        <v>17</v>
      </c>
      <c r="J29" s="3">
        <f t="shared" si="2"/>
        <v>29</v>
      </c>
      <c r="L29" s="25"/>
      <c r="M29" s="24"/>
    </row>
    <row r="30" spans="1:13" x14ac:dyDescent="0.25">
      <c r="A30" s="5" t="s">
        <v>8</v>
      </c>
      <c r="E30" s="1">
        <v>12</v>
      </c>
      <c r="F30" s="1">
        <v>17</v>
      </c>
      <c r="J30" s="3">
        <f t="shared" si="2"/>
        <v>29</v>
      </c>
      <c r="L30" s="25"/>
      <c r="M30" s="24"/>
    </row>
    <row r="31" spans="1:13" x14ac:dyDescent="0.25">
      <c r="A31" s="5" t="s">
        <v>9</v>
      </c>
      <c r="E31" s="1">
        <v>12</v>
      </c>
      <c r="F31" s="1">
        <v>17</v>
      </c>
      <c r="J31" s="3">
        <f t="shared" si="2"/>
        <v>29</v>
      </c>
      <c r="L31" s="25"/>
      <c r="M31" s="24"/>
    </row>
    <row r="32" spans="1:13" x14ac:dyDescent="0.25">
      <c r="A32" s="5" t="s">
        <v>19</v>
      </c>
      <c r="E32" s="1">
        <v>3</v>
      </c>
      <c r="F32" s="1">
        <v>5</v>
      </c>
      <c r="G32" s="1">
        <v>10</v>
      </c>
      <c r="H32" s="1">
        <v>3</v>
      </c>
      <c r="J32" s="3">
        <f t="shared" si="2"/>
        <v>21</v>
      </c>
      <c r="L32" s="25"/>
      <c r="M32" s="24"/>
    </row>
    <row r="33" spans="1:13" x14ac:dyDescent="0.25">
      <c r="A33" s="5"/>
      <c r="J33" s="3"/>
      <c r="L33" s="25"/>
      <c r="M33" s="27"/>
    </row>
    <row r="34" spans="1:13" ht="21" x14ac:dyDescent="0.35">
      <c r="A34" s="6" t="s">
        <v>20</v>
      </c>
      <c r="C34" s="3">
        <f t="shared" ref="C34:H34" si="3">SUM(C23:C32)</f>
        <v>8</v>
      </c>
      <c r="D34" s="3">
        <f t="shared" si="3"/>
        <v>0</v>
      </c>
      <c r="E34" s="3">
        <f t="shared" si="3"/>
        <v>96</v>
      </c>
      <c r="F34" s="3">
        <f t="shared" si="3"/>
        <v>136</v>
      </c>
      <c r="G34" s="3">
        <f t="shared" si="3"/>
        <v>10</v>
      </c>
      <c r="H34" s="3">
        <f t="shared" si="3"/>
        <v>3</v>
      </c>
      <c r="J34" s="7">
        <f>SUM(J23:J32)</f>
        <v>253</v>
      </c>
      <c r="L34" s="22"/>
      <c r="M34" s="23"/>
    </row>
    <row r="35" spans="1:13" ht="21" x14ac:dyDescent="0.35">
      <c r="A35" s="6" t="s">
        <v>42</v>
      </c>
      <c r="C35" s="10">
        <f>C34/J34</f>
        <v>3.1620553359683792E-2</v>
      </c>
      <c r="D35" s="10"/>
      <c r="E35" s="10">
        <f>E34/J34</f>
        <v>0.37944664031620551</v>
      </c>
      <c r="F35" s="10">
        <f>F34/J34</f>
        <v>0.53754940711462451</v>
      </c>
      <c r="G35" s="10">
        <f>G34/J34</f>
        <v>3.9525691699604744E-2</v>
      </c>
      <c r="H35" s="10">
        <f>H34/J34</f>
        <v>1.1857707509881422E-2</v>
      </c>
      <c r="J35" s="7"/>
      <c r="L35" s="68"/>
      <c r="M35" s="66"/>
    </row>
    <row r="36" spans="1:13" x14ac:dyDescent="0.25">
      <c r="L36" s="49"/>
      <c r="M36" s="43"/>
    </row>
    <row r="37" spans="1:13" ht="18.75" x14ac:dyDescent="0.3">
      <c r="A37" s="69" t="s">
        <v>18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</row>
    <row r="38" spans="1:13" x14ac:dyDescent="0.25">
      <c r="L38" s="49"/>
      <c r="M38" s="43"/>
    </row>
    <row r="39" spans="1:13" x14ac:dyDescent="0.25">
      <c r="C39" s="2" t="s">
        <v>10</v>
      </c>
      <c r="D39" s="2" t="s">
        <v>11</v>
      </c>
      <c r="E39" s="2" t="s">
        <v>12</v>
      </c>
      <c r="F39" s="2" t="s">
        <v>13</v>
      </c>
      <c r="G39" s="2" t="s">
        <v>14</v>
      </c>
      <c r="H39" s="2" t="s">
        <v>15</v>
      </c>
      <c r="I39" s="2" t="s">
        <v>35</v>
      </c>
      <c r="J39" s="2" t="s">
        <v>38</v>
      </c>
      <c r="L39" s="50"/>
      <c r="M39" s="24"/>
    </row>
    <row r="40" spans="1:13" x14ac:dyDescent="0.25">
      <c r="C40" s="2"/>
      <c r="D40" s="2"/>
      <c r="E40" s="2"/>
      <c r="F40" s="2"/>
      <c r="G40" s="2"/>
      <c r="H40" s="2"/>
      <c r="L40" s="50"/>
      <c r="M40" s="24"/>
    </row>
    <row r="41" spans="1:13" x14ac:dyDescent="0.25">
      <c r="A41" s="5" t="s">
        <v>0</v>
      </c>
      <c r="I41" s="3"/>
      <c r="L41" s="20"/>
      <c r="M41" s="21"/>
    </row>
    <row r="42" spans="1:13" x14ac:dyDescent="0.25">
      <c r="A42" s="5" t="s">
        <v>1</v>
      </c>
      <c r="I42" s="3"/>
      <c r="L42" s="20"/>
      <c r="M42" s="21"/>
    </row>
    <row r="43" spans="1:13" x14ac:dyDescent="0.25">
      <c r="A43" s="5" t="s">
        <v>2</v>
      </c>
      <c r="D43" s="1">
        <v>4</v>
      </c>
      <c r="E43" s="1">
        <v>2</v>
      </c>
      <c r="I43" s="3">
        <f>D43+E43</f>
        <v>6</v>
      </c>
      <c r="J43" s="3">
        <f t="shared" ref="J43:J48" si="4">I43*4</f>
        <v>24</v>
      </c>
      <c r="L43" s="25"/>
      <c r="M43" s="27"/>
    </row>
    <row r="44" spans="1:13" x14ac:dyDescent="0.25">
      <c r="A44" s="5" t="s">
        <v>3</v>
      </c>
      <c r="D44" s="1">
        <v>4</v>
      </c>
      <c r="E44" s="1">
        <v>2</v>
      </c>
      <c r="I44" s="3">
        <f>D44+E44</f>
        <v>6</v>
      </c>
      <c r="J44" s="3">
        <f t="shared" si="4"/>
        <v>24</v>
      </c>
      <c r="L44" s="25"/>
      <c r="M44" s="27"/>
    </row>
    <row r="45" spans="1:13" x14ac:dyDescent="0.25">
      <c r="A45" s="5" t="s">
        <v>4</v>
      </c>
      <c r="D45" s="1">
        <v>4</v>
      </c>
      <c r="E45" s="1">
        <v>2</v>
      </c>
      <c r="I45" s="3">
        <f>D45+E45</f>
        <v>6</v>
      </c>
      <c r="J45" s="3">
        <f t="shared" si="4"/>
        <v>24</v>
      </c>
      <c r="L45" s="25"/>
      <c r="M45" s="27"/>
    </row>
    <row r="46" spans="1:13" x14ac:dyDescent="0.25">
      <c r="A46" s="5" t="s">
        <v>5</v>
      </c>
      <c r="D46" s="1">
        <v>4</v>
      </c>
      <c r="E46" s="1">
        <v>2</v>
      </c>
      <c r="I46" s="3">
        <f>D46+E46</f>
        <v>6</v>
      </c>
      <c r="J46" s="3">
        <f t="shared" si="4"/>
        <v>24</v>
      </c>
      <c r="L46" s="25"/>
      <c r="M46" s="27"/>
    </row>
    <row r="47" spans="1:13" x14ac:dyDescent="0.25">
      <c r="A47" s="5" t="s">
        <v>6</v>
      </c>
      <c r="D47" s="1">
        <v>4</v>
      </c>
      <c r="E47" s="1">
        <v>2</v>
      </c>
      <c r="I47" s="3">
        <f>D47+E47</f>
        <v>6</v>
      </c>
      <c r="J47" s="3">
        <f t="shared" si="4"/>
        <v>24</v>
      </c>
      <c r="L47" s="25"/>
      <c r="M47" s="27"/>
    </row>
    <row r="48" spans="1:13" x14ac:dyDescent="0.25">
      <c r="A48" s="5" t="s">
        <v>7</v>
      </c>
      <c r="E48" s="1">
        <v>1</v>
      </c>
      <c r="F48" s="1">
        <v>1</v>
      </c>
      <c r="I48" s="3">
        <f>E48+F48</f>
        <v>2</v>
      </c>
      <c r="J48" s="3">
        <f t="shared" si="4"/>
        <v>8</v>
      </c>
      <c r="L48" s="25"/>
      <c r="M48" s="27"/>
    </row>
    <row r="49" spans="1:14" x14ac:dyDescent="0.25">
      <c r="A49" s="5"/>
      <c r="I49" s="3"/>
      <c r="J49" s="3"/>
      <c r="L49" s="25"/>
      <c r="M49" s="27"/>
    </row>
    <row r="50" spans="1:14" ht="21" x14ac:dyDescent="0.35">
      <c r="A50" s="6" t="s">
        <v>45</v>
      </c>
      <c r="B50" s="3"/>
      <c r="C50" s="3">
        <f t="shared" ref="C50:H50" si="5">SUM(C41:C48)*4</f>
        <v>0</v>
      </c>
      <c r="D50" s="3">
        <f>SUM(D41:D48)</f>
        <v>20</v>
      </c>
      <c r="E50" s="3">
        <f>SUM(E41:E48)</f>
        <v>11</v>
      </c>
      <c r="F50" s="3">
        <f>SUM(F41:F48)</f>
        <v>1</v>
      </c>
      <c r="G50" s="3">
        <f t="shared" si="5"/>
        <v>0</v>
      </c>
      <c r="H50" s="3">
        <f t="shared" si="5"/>
        <v>0</v>
      </c>
      <c r="I50" s="7">
        <f>SUM(I41:I48)</f>
        <v>32</v>
      </c>
      <c r="J50" s="7">
        <f>SUM(J43,J48)*4</f>
        <v>128</v>
      </c>
      <c r="L50" s="22"/>
      <c r="M50" s="23"/>
    </row>
    <row r="51" spans="1:14" s="30" customFormat="1" ht="21" x14ac:dyDescent="0.35">
      <c r="A51" s="6" t="s">
        <v>49</v>
      </c>
      <c r="B51" s="3"/>
      <c r="C51" s="33">
        <f>C50/I50</f>
        <v>0</v>
      </c>
      <c r="D51" s="33">
        <f>D50/I50</f>
        <v>0.625</v>
      </c>
      <c r="E51" s="33">
        <f>E50/I50</f>
        <v>0.34375</v>
      </c>
      <c r="F51" s="33">
        <f>F50/I50</f>
        <v>3.125E-2</v>
      </c>
      <c r="G51" s="33">
        <f>G50/I50</f>
        <v>0</v>
      </c>
      <c r="H51" s="33">
        <f>H50/I50</f>
        <v>0</v>
      </c>
      <c r="I51" s="7"/>
      <c r="J51" s="7"/>
      <c r="K51" s="16"/>
      <c r="L51" s="22"/>
      <c r="M51" s="23"/>
      <c r="N51" s="29"/>
    </row>
    <row r="52" spans="1:14" ht="21" x14ac:dyDescent="0.35">
      <c r="A52" s="6" t="s">
        <v>48</v>
      </c>
      <c r="B52" s="3"/>
      <c r="C52" s="31">
        <f t="shared" ref="C52:H52" si="6">C50*4</f>
        <v>0</v>
      </c>
      <c r="D52" s="31">
        <f t="shared" si="6"/>
        <v>80</v>
      </c>
      <c r="E52" s="31">
        <f t="shared" si="6"/>
        <v>44</v>
      </c>
      <c r="F52" s="31">
        <f t="shared" si="6"/>
        <v>4</v>
      </c>
      <c r="G52" s="31">
        <f t="shared" si="6"/>
        <v>0</v>
      </c>
      <c r="H52" s="31">
        <f t="shared" si="6"/>
        <v>0</v>
      </c>
      <c r="J52" s="7"/>
      <c r="L52" s="66"/>
      <c r="M52" s="66"/>
    </row>
    <row r="53" spans="1:14" x14ac:dyDescent="0.25">
      <c r="L53" s="49"/>
      <c r="M53" s="43"/>
    </row>
    <row r="54" spans="1:14" ht="18.75" x14ac:dyDescent="0.3">
      <c r="A54" s="69" t="s">
        <v>21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  <row r="55" spans="1:14" x14ac:dyDescent="0.25">
      <c r="L55" s="49"/>
      <c r="M55" s="43"/>
    </row>
    <row r="56" spans="1:14" x14ac:dyDescent="0.25">
      <c r="C56" s="2" t="s">
        <v>10</v>
      </c>
      <c r="D56" s="2" t="s">
        <v>11</v>
      </c>
      <c r="E56" s="2" t="s">
        <v>12</v>
      </c>
      <c r="F56" s="2" t="s">
        <v>13</v>
      </c>
      <c r="G56" s="2" t="s">
        <v>50</v>
      </c>
      <c r="H56" s="2" t="s">
        <v>41</v>
      </c>
      <c r="J56" s="2" t="s">
        <v>35</v>
      </c>
      <c r="L56" s="51"/>
      <c r="M56" s="44"/>
    </row>
    <row r="57" spans="1:14" s="39" customFormat="1" x14ac:dyDescent="0.25">
      <c r="A57" s="4"/>
      <c r="C57" s="41"/>
      <c r="D57" s="41"/>
      <c r="E57" s="41"/>
      <c r="F57" s="41"/>
      <c r="G57" s="41"/>
      <c r="H57" s="41"/>
      <c r="J57" s="41"/>
      <c r="K57" s="16"/>
      <c r="L57" s="51"/>
      <c r="M57" s="44"/>
      <c r="N57" s="40"/>
    </row>
    <row r="58" spans="1:14" s="39" customFormat="1" x14ac:dyDescent="0.25">
      <c r="A58" s="5" t="s">
        <v>51</v>
      </c>
      <c r="C58" s="41"/>
      <c r="D58" s="41"/>
      <c r="E58" s="41"/>
      <c r="F58" s="41"/>
      <c r="G58" s="41"/>
      <c r="H58" s="41"/>
      <c r="J58" s="41"/>
      <c r="K58" s="16"/>
      <c r="L58" s="61"/>
      <c r="M58" s="62"/>
      <c r="N58" s="40"/>
    </row>
    <row r="59" spans="1:14" s="39" customFormat="1" x14ac:dyDescent="0.25">
      <c r="A59" s="5" t="s">
        <v>52</v>
      </c>
      <c r="C59" s="41"/>
      <c r="D59" s="41"/>
      <c r="E59" s="41"/>
      <c r="F59" s="41"/>
      <c r="G59" s="41"/>
      <c r="H59" s="41"/>
      <c r="J59" s="41"/>
      <c r="K59" s="16"/>
      <c r="L59" s="61"/>
      <c r="M59" s="62"/>
      <c r="N59" s="40"/>
    </row>
    <row r="60" spans="1:14" s="39" customFormat="1" x14ac:dyDescent="0.25">
      <c r="A60" s="5" t="s">
        <v>1</v>
      </c>
      <c r="C60" s="41"/>
      <c r="D60" s="41"/>
      <c r="E60" s="41"/>
      <c r="F60" s="41"/>
      <c r="G60" s="41"/>
      <c r="H60" s="41"/>
      <c r="J60" s="41"/>
      <c r="K60" s="16"/>
      <c r="L60" s="61"/>
      <c r="M60" s="62"/>
      <c r="N60" s="40"/>
    </row>
    <row r="61" spans="1:14" x14ac:dyDescent="0.25">
      <c r="A61" s="5" t="s">
        <v>2</v>
      </c>
      <c r="C61" s="2"/>
      <c r="D61" s="2"/>
      <c r="E61" s="2"/>
      <c r="F61" s="2"/>
      <c r="G61" s="2"/>
      <c r="H61" s="2"/>
      <c r="L61" s="61"/>
      <c r="M61" s="62"/>
    </row>
    <row r="62" spans="1:14" x14ac:dyDescent="0.25">
      <c r="A62" s="5" t="s">
        <v>3</v>
      </c>
      <c r="E62" s="1">
        <v>14</v>
      </c>
      <c r="F62" s="1">
        <v>7</v>
      </c>
      <c r="H62" s="1">
        <v>1</v>
      </c>
      <c r="J62" s="3">
        <f t="shared" ref="J62:J71" si="7">SUM(D62:H62)</f>
        <v>22</v>
      </c>
    </row>
    <row r="63" spans="1:14" x14ac:dyDescent="0.25">
      <c r="A63" s="5" t="s">
        <v>4</v>
      </c>
      <c r="E63" s="30">
        <v>14</v>
      </c>
      <c r="F63" s="30">
        <v>7</v>
      </c>
      <c r="H63" s="1">
        <v>1</v>
      </c>
      <c r="J63" s="3">
        <f t="shared" si="7"/>
        <v>22</v>
      </c>
    </row>
    <row r="64" spans="1:14" x14ac:dyDescent="0.25">
      <c r="A64" s="5" t="s">
        <v>5</v>
      </c>
      <c r="E64" s="30">
        <v>14</v>
      </c>
      <c r="F64" s="30">
        <v>7</v>
      </c>
      <c r="H64" s="1">
        <v>1</v>
      </c>
      <c r="J64" s="3">
        <f t="shared" si="7"/>
        <v>22</v>
      </c>
    </row>
    <row r="65" spans="1:13" x14ac:dyDescent="0.25">
      <c r="A65" s="5" t="s">
        <v>6</v>
      </c>
      <c r="E65" s="30">
        <v>14</v>
      </c>
      <c r="F65" s="30">
        <v>7</v>
      </c>
      <c r="H65" s="1">
        <v>1</v>
      </c>
      <c r="J65" s="3">
        <f t="shared" si="7"/>
        <v>22</v>
      </c>
    </row>
    <row r="66" spans="1:13" x14ac:dyDescent="0.25">
      <c r="A66" s="5" t="s">
        <v>7</v>
      </c>
      <c r="E66" s="1">
        <v>12</v>
      </c>
      <c r="F66" s="1">
        <v>8</v>
      </c>
      <c r="H66" s="1">
        <v>1</v>
      </c>
      <c r="J66" s="3">
        <f t="shared" si="7"/>
        <v>21</v>
      </c>
    </row>
    <row r="67" spans="1:13" x14ac:dyDescent="0.25">
      <c r="A67" s="5" t="s">
        <v>8</v>
      </c>
      <c r="E67" s="1">
        <v>12</v>
      </c>
      <c r="F67" s="1">
        <v>8</v>
      </c>
      <c r="H67" s="1">
        <v>1</v>
      </c>
      <c r="J67" s="3">
        <f t="shared" si="7"/>
        <v>21</v>
      </c>
    </row>
    <row r="68" spans="1:13" x14ac:dyDescent="0.25">
      <c r="A68" s="8" t="s">
        <v>9</v>
      </c>
      <c r="E68" s="1">
        <v>12</v>
      </c>
      <c r="F68" s="1">
        <v>8</v>
      </c>
      <c r="H68" s="1">
        <v>1</v>
      </c>
      <c r="J68" s="3">
        <f t="shared" si="7"/>
        <v>21</v>
      </c>
    </row>
    <row r="69" spans="1:13" x14ac:dyDescent="0.25">
      <c r="A69" s="5" t="s">
        <v>19</v>
      </c>
      <c r="E69" s="1">
        <v>12</v>
      </c>
      <c r="F69" s="1">
        <v>8</v>
      </c>
      <c r="H69" s="1">
        <v>1</v>
      </c>
      <c r="J69" s="3">
        <f t="shared" si="7"/>
        <v>21</v>
      </c>
    </row>
    <row r="70" spans="1:13" x14ac:dyDescent="0.25">
      <c r="A70" s="5" t="s">
        <v>22</v>
      </c>
      <c r="E70" s="1">
        <v>10</v>
      </c>
      <c r="F70" s="1">
        <v>7</v>
      </c>
      <c r="G70" s="1">
        <v>4</v>
      </c>
      <c r="H70" s="1">
        <v>1</v>
      </c>
      <c r="J70" s="3">
        <f t="shared" si="7"/>
        <v>22</v>
      </c>
    </row>
    <row r="71" spans="1:13" x14ac:dyDescent="0.25">
      <c r="A71" s="5" t="s">
        <v>23</v>
      </c>
      <c r="E71" s="1">
        <v>6</v>
      </c>
      <c r="F71" s="1">
        <v>7</v>
      </c>
      <c r="H71" s="1">
        <v>1</v>
      </c>
      <c r="J71" s="3">
        <f t="shared" si="7"/>
        <v>14</v>
      </c>
    </row>
    <row r="72" spans="1:13" x14ac:dyDescent="0.25">
      <c r="A72" s="5" t="s">
        <v>24</v>
      </c>
      <c r="E72" s="1">
        <v>2</v>
      </c>
      <c r="F72" s="1">
        <v>2</v>
      </c>
      <c r="J72" s="3">
        <f t="shared" ref="J72:J78" si="8">SUM(D72:H72)</f>
        <v>4</v>
      </c>
    </row>
    <row r="73" spans="1:13" x14ac:dyDescent="0.25">
      <c r="A73" s="5" t="s">
        <v>25</v>
      </c>
      <c r="E73" s="1">
        <v>2</v>
      </c>
      <c r="F73" s="1">
        <v>2</v>
      </c>
      <c r="J73" s="3">
        <f t="shared" si="8"/>
        <v>4</v>
      </c>
    </row>
    <row r="74" spans="1:13" x14ac:dyDescent="0.25">
      <c r="A74" s="5" t="s">
        <v>26</v>
      </c>
      <c r="E74" s="1">
        <v>2</v>
      </c>
      <c r="F74" s="1">
        <v>2</v>
      </c>
      <c r="J74" s="3">
        <f t="shared" si="8"/>
        <v>4</v>
      </c>
    </row>
    <row r="75" spans="1:13" x14ac:dyDescent="0.25">
      <c r="A75" s="5" t="s">
        <v>27</v>
      </c>
      <c r="E75" s="1">
        <v>2</v>
      </c>
      <c r="F75" s="1">
        <v>2</v>
      </c>
      <c r="J75" s="3">
        <f t="shared" si="8"/>
        <v>4</v>
      </c>
    </row>
    <row r="76" spans="1:13" x14ac:dyDescent="0.25">
      <c r="A76" s="5" t="s">
        <v>28</v>
      </c>
      <c r="E76" s="1">
        <v>2</v>
      </c>
      <c r="F76" s="1">
        <v>2</v>
      </c>
      <c r="J76" s="3">
        <f t="shared" si="8"/>
        <v>4</v>
      </c>
    </row>
    <row r="77" spans="1:13" x14ac:dyDescent="0.25">
      <c r="A77" s="5" t="s">
        <v>29</v>
      </c>
      <c r="E77" s="1">
        <v>2</v>
      </c>
      <c r="F77" s="1">
        <v>2</v>
      </c>
      <c r="J77" s="3">
        <f t="shared" si="8"/>
        <v>4</v>
      </c>
    </row>
    <row r="78" spans="1:13" x14ac:dyDescent="0.25">
      <c r="A78" s="5" t="s">
        <v>30</v>
      </c>
      <c r="E78" s="1">
        <v>2</v>
      </c>
      <c r="F78" s="1">
        <v>2</v>
      </c>
      <c r="J78" s="3">
        <f t="shared" si="8"/>
        <v>4</v>
      </c>
    </row>
    <row r="79" spans="1:13" x14ac:dyDescent="0.25">
      <c r="A79" s="5"/>
      <c r="J79" s="3"/>
    </row>
    <row r="80" spans="1:13" ht="21" x14ac:dyDescent="0.35">
      <c r="A80" s="6" t="s">
        <v>20</v>
      </c>
      <c r="C80" s="3">
        <f t="shared" ref="C80:G80" si="9">SUM(C62:C79)</f>
        <v>0</v>
      </c>
      <c r="D80" s="3">
        <f t="shared" si="9"/>
        <v>0</v>
      </c>
      <c r="E80" s="3">
        <f t="shared" si="9"/>
        <v>134</v>
      </c>
      <c r="F80" s="3">
        <f t="shared" si="9"/>
        <v>88</v>
      </c>
      <c r="G80" s="3">
        <f t="shared" si="9"/>
        <v>4</v>
      </c>
      <c r="H80" s="3">
        <f>SUM(H62:H79)</f>
        <v>10</v>
      </c>
      <c r="J80" s="7">
        <f>SUM(J62:J79)</f>
        <v>236</v>
      </c>
      <c r="L80" s="53"/>
      <c r="M80" s="31"/>
    </row>
    <row r="81" spans="1:14" x14ac:dyDescent="0.25">
      <c r="A81" s="6" t="s">
        <v>42</v>
      </c>
      <c r="C81" s="33">
        <f>C80/J80</f>
        <v>0</v>
      </c>
      <c r="D81" s="33">
        <f>D80/J80</f>
        <v>0</v>
      </c>
      <c r="E81" s="33">
        <f>E80/J80</f>
        <v>0.56779661016949157</v>
      </c>
      <c r="F81" s="33">
        <f>F80/J80</f>
        <v>0.3728813559322034</v>
      </c>
      <c r="G81" s="33">
        <f>G80/J80</f>
        <v>1.6949152542372881E-2</v>
      </c>
      <c r="H81" s="33">
        <f>H80/J80</f>
        <v>4.2372881355932202E-2</v>
      </c>
    </row>
    <row r="82" spans="1:14" x14ac:dyDescent="0.25">
      <c r="L82" s="49"/>
      <c r="M82" s="43"/>
    </row>
    <row r="83" spans="1:14" ht="18.75" x14ac:dyDescent="0.3">
      <c r="A83" s="70" t="s">
        <v>31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</row>
    <row r="84" spans="1:14" x14ac:dyDescent="0.25">
      <c r="L84" s="49"/>
      <c r="M84" s="43"/>
    </row>
    <row r="85" spans="1:14" x14ac:dyDescent="0.25">
      <c r="A85" s="5"/>
      <c r="C85" s="2" t="s">
        <v>33</v>
      </c>
      <c r="D85" s="2"/>
      <c r="E85" s="2"/>
      <c r="F85" s="2"/>
      <c r="G85" s="2"/>
      <c r="H85" s="2"/>
      <c r="I85" s="2"/>
      <c r="J85" s="2"/>
      <c r="L85" s="54"/>
      <c r="M85" s="43"/>
    </row>
    <row r="86" spans="1:14" x14ac:dyDescent="0.25">
      <c r="C86" s="2"/>
      <c r="D86" s="2"/>
      <c r="E86" s="2"/>
      <c r="F86" s="2"/>
      <c r="G86" s="2"/>
      <c r="H86" s="2"/>
      <c r="I86" s="2"/>
      <c r="L86" s="49"/>
      <c r="M86" s="43"/>
    </row>
    <row r="87" spans="1:14" ht="21" x14ac:dyDescent="0.35">
      <c r="A87" s="6" t="s">
        <v>32</v>
      </c>
      <c r="C87" s="1">
        <v>131</v>
      </c>
      <c r="J87" s="7">
        <v>131</v>
      </c>
      <c r="L87" s="55"/>
      <c r="M87" s="63"/>
    </row>
    <row r="88" spans="1:14" x14ac:dyDescent="0.25">
      <c r="A88" s="6"/>
      <c r="L88" s="56"/>
      <c r="M88" s="43"/>
    </row>
    <row r="89" spans="1:14" x14ac:dyDescent="0.25">
      <c r="L89" s="49"/>
      <c r="M89" s="43"/>
    </row>
    <row r="90" spans="1:14" ht="18.75" x14ac:dyDescent="0.3">
      <c r="A90" s="69" t="s">
        <v>34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</row>
    <row r="91" spans="1:14" x14ac:dyDescent="0.25">
      <c r="L91" s="49"/>
      <c r="M91" s="43"/>
    </row>
    <row r="92" spans="1:14" x14ac:dyDescent="0.25">
      <c r="C92" s="2" t="s">
        <v>10</v>
      </c>
      <c r="D92" s="2" t="s">
        <v>11</v>
      </c>
      <c r="E92" s="2" t="s">
        <v>12</v>
      </c>
      <c r="F92" s="2" t="s">
        <v>13</v>
      </c>
      <c r="G92" s="2" t="s">
        <v>14</v>
      </c>
      <c r="H92" s="2" t="s">
        <v>15</v>
      </c>
      <c r="J92" s="2" t="s">
        <v>35</v>
      </c>
      <c r="L92" s="51"/>
      <c r="M92" s="44"/>
    </row>
    <row r="93" spans="1:14" x14ac:dyDescent="0.25">
      <c r="C93" s="2"/>
      <c r="D93" s="2"/>
      <c r="E93" s="2"/>
      <c r="F93" s="2"/>
      <c r="G93" s="2"/>
      <c r="H93" s="2"/>
      <c r="L93" s="51"/>
      <c r="M93" s="44"/>
    </row>
    <row r="94" spans="1:14" s="39" customFormat="1" x14ac:dyDescent="0.25">
      <c r="A94" s="5" t="s">
        <v>51</v>
      </c>
      <c r="C94" s="41"/>
      <c r="D94" s="41"/>
      <c r="E94" s="41"/>
      <c r="F94" s="41"/>
      <c r="G94" s="41"/>
      <c r="H94" s="41"/>
      <c r="K94" s="16"/>
      <c r="L94" s="61"/>
      <c r="M94" s="62"/>
      <c r="N94" s="40"/>
    </row>
    <row r="95" spans="1:14" s="39" customFormat="1" x14ac:dyDescent="0.25">
      <c r="A95" s="5" t="s">
        <v>1</v>
      </c>
      <c r="C95" s="41"/>
      <c r="D95" s="41"/>
      <c r="E95" s="41"/>
      <c r="F95" s="41"/>
      <c r="G95" s="41"/>
      <c r="H95" s="41"/>
      <c r="K95" s="16"/>
      <c r="L95" s="61"/>
      <c r="M95" s="62"/>
      <c r="N95" s="40"/>
    </row>
    <row r="96" spans="1:14" x14ac:dyDescent="0.25">
      <c r="A96" s="5" t="s">
        <v>2</v>
      </c>
      <c r="E96" s="1">
        <v>5</v>
      </c>
      <c r="F96" s="1">
        <v>3</v>
      </c>
      <c r="J96" s="3">
        <f t="shared" ref="J96:J100" si="10">E96+F96</f>
        <v>8</v>
      </c>
    </row>
    <row r="97" spans="1:17" x14ac:dyDescent="0.25">
      <c r="A97" s="5" t="s">
        <v>3</v>
      </c>
      <c r="E97" s="1">
        <v>5</v>
      </c>
      <c r="F97" s="1">
        <v>3</v>
      </c>
      <c r="J97" s="3">
        <f t="shared" si="10"/>
        <v>8</v>
      </c>
    </row>
    <row r="98" spans="1:17" x14ac:dyDescent="0.25">
      <c r="A98" s="5" t="s">
        <v>4</v>
      </c>
      <c r="E98" s="1">
        <v>5</v>
      </c>
      <c r="F98" s="1">
        <v>3</v>
      </c>
      <c r="J98" s="3">
        <f t="shared" si="10"/>
        <v>8</v>
      </c>
    </row>
    <row r="99" spans="1:17" x14ac:dyDescent="0.25">
      <c r="A99" s="5" t="s">
        <v>5</v>
      </c>
      <c r="E99" s="1">
        <v>5</v>
      </c>
      <c r="F99" s="1">
        <v>3</v>
      </c>
      <c r="J99" s="3">
        <f t="shared" si="10"/>
        <v>8</v>
      </c>
    </row>
    <row r="100" spans="1:17" x14ac:dyDescent="0.25">
      <c r="A100" s="5" t="s">
        <v>6</v>
      </c>
      <c r="E100" s="1">
        <v>5</v>
      </c>
      <c r="F100" s="1">
        <v>3</v>
      </c>
      <c r="J100" s="3">
        <f t="shared" si="10"/>
        <v>8</v>
      </c>
    </row>
    <row r="101" spans="1:17" x14ac:dyDescent="0.25">
      <c r="A101" s="5" t="s">
        <v>7</v>
      </c>
      <c r="E101" s="1">
        <v>5</v>
      </c>
      <c r="F101" s="1">
        <v>3</v>
      </c>
      <c r="J101" s="3">
        <v>8</v>
      </c>
    </row>
    <row r="102" spans="1:17" s="30" customFormat="1" x14ac:dyDescent="0.25">
      <c r="A102" s="5" t="s">
        <v>8</v>
      </c>
      <c r="E102" s="30">
        <v>1</v>
      </c>
      <c r="F102" s="30">
        <v>3</v>
      </c>
      <c r="J102" s="3">
        <v>4</v>
      </c>
      <c r="K102" s="16"/>
      <c r="L102" s="52"/>
      <c r="M102" s="42"/>
      <c r="N102" s="29"/>
    </row>
    <row r="103" spans="1:17" s="30" customFormat="1" x14ac:dyDescent="0.25">
      <c r="A103" s="5" t="s">
        <v>9</v>
      </c>
      <c r="E103" s="30">
        <v>1</v>
      </c>
      <c r="F103" s="30">
        <v>3</v>
      </c>
      <c r="J103" s="3">
        <v>4</v>
      </c>
      <c r="K103" s="16"/>
      <c r="L103" s="52"/>
      <c r="M103" s="42"/>
      <c r="N103" s="29"/>
    </row>
    <row r="104" spans="1:17" x14ac:dyDescent="0.25">
      <c r="A104" s="5"/>
      <c r="J104" s="3"/>
    </row>
    <row r="105" spans="1:17" ht="21" x14ac:dyDescent="0.35">
      <c r="A105" s="6" t="s">
        <v>20</v>
      </c>
      <c r="C105" s="3">
        <f t="shared" ref="C105:H105" si="11">SUM(C96:C101)</f>
        <v>0</v>
      </c>
      <c r="D105" s="3">
        <f t="shared" si="11"/>
        <v>0</v>
      </c>
      <c r="E105" s="3">
        <f>SUM(E96:E103)</f>
        <v>32</v>
      </c>
      <c r="F105" s="3">
        <f>SUM(F96:F103)</f>
        <v>24</v>
      </c>
      <c r="G105" s="3">
        <f t="shared" si="11"/>
        <v>0</v>
      </c>
      <c r="H105" s="3">
        <f t="shared" si="11"/>
        <v>0</v>
      </c>
      <c r="J105" s="7">
        <f>SUM(J96:J103)</f>
        <v>56</v>
      </c>
      <c r="L105" s="53"/>
      <c r="M105" s="31"/>
      <c r="P105" s="52"/>
      <c r="Q105" s="42"/>
    </row>
    <row r="106" spans="1:17" ht="21" x14ac:dyDescent="0.35">
      <c r="A106" s="6" t="s">
        <v>42</v>
      </c>
      <c r="C106" s="33">
        <f>C105/J105</f>
        <v>0</v>
      </c>
      <c r="D106" s="33">
        <f>D105/J105</f>
        <v>0</v>
      </c>
      <c r="E106" s="33">
        <f>E105/J105</f>
        <v>0.5714285714285714</v>
      </c>
      <c r="F106" s="33">
        <f>F105/J105</f>
        <v>0.42857142857142855</v>
      </c>
      <c r="G106" s="33">
        <f>G105/J105</f>
        <v>0</v>
      </c>
      <c r="H106" s="33">
        <f>H105/J105</f>
        <v>0</v>
      </c>
      <c r="J106" s="7"/>
      <c r="L106" s="53"/>
      <c r="M106" s="31"/>
    </row>
    <row r="107" spans="1:17" x14ac:dyDescent="0.25">
      <c r="A107" s="5"/>
      <c r="L107" s="54"/>
      <c r="M107" s="43"/>
    </row>
    <row r="108" spans="1:17" ht="23.25" x14ac:dyDescent="0.35">
      <c r="A108" s="71" t="s">
        <v>43</v>
      </c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</row>
    <row r="109" spans="1:17" ht="18.75" x14ac:dyDescent="0.3">
      <c r="A109" s="9"/>
      <c r="L109" s="57"/>
      <c r="M109" s="43"/>
    </row>
    <row r="110" spans="1:17" x14ac:dyDescent="0.25">
      <c r="A110" s="5"/>
      <c r="C110" s="2" t="s">
        <v>10</v>
      </c>
      <c r="D110" s="2" t="s">
        <v>11</v>
      </c>
      <c r="E110" s="2" t="s">
        <v>12</v>
      </c>
      <c r="F110" s="2" t="s">
        <v>13</v>
      </c>
      <c r="G110" s="2" t="s">
        <v>14</v>
      </c>
      <c r="H110" s="2" t="s">
        <v>41</v>
      </c>
      <c r="J110" s="2" t="s">
        <v>39</v>
      </c>
      <c r="L110" s="51"/>
      <c r="M110" s="44"/>
    </row>
    <row r="111" spans="1:17" ht="15.75" thickBot="1" x14ac:dyDescent="0.3">
      <c r="A111" s="5"/>
      <c r="C111" s="2"/>
      <c r="D111" s="2"/>
      <c r="E111" s="2"/>
      <c r="F111" s="2"/>
      <c r="G111" s="2"/>
      <c r="H111" s="2"/>
      <c r="J111" s="2"/>
      <c r="L111" s="51"/>
      <c r="M111" s="44"/>
    </row>
    <row r="112" spans="1:17" ht="32.25" thickBot="1" x14ac:dyDescent="0.35">
      <c r="A112" s="34" t="s">
        <v>40</v>
      </c>
      <c r="B112" s="35"/>
      <c r="C112" s="35">
        <f>C16+C34+C50+C80+C105</f>
        <v>13</v>
      </c>
      <c r="D112" s="36">
        <f>D16+D34+D52+D80+D105</f>
        <v>84</v>
      </c>
      <c r="E112" s="36">
        <f>E16+E34+E52+E80+E105</f>
        <v>378</v>
      </c>
      <c r="F112" s="36">
        <f>F16+F34+F52+F80+F105</f>
        <v>271</v>
      </c>
      <c r="G112" s="36">
        <f>G16+G34+G52+G80+G105</f>
        <v>30</v>
      </c>
      <c r="H112" s="36">
        <f>H16+H34+H52+H80+H105</f>
        <v>14</v>
      </c>
      <c r="I112" s="37"/>
      <c r="J112" s="38">
        <f>J16+J34+J50+J80+J105</f>
        <v>790</v>
      </c>
      <c r="L112" s="58"/>
      <c r="M112" s="45"/>
    </row>
    <row r="113" spans="1:23" ht="18.75" x14ac:dyDescent="0.3">
      <c r="A113" s="13" t="s">
        <v>47</v>
      </c>
      <c r="B113" s="14"/>
      <c r="C113" s="32">
        <f>C112/J112</f>
        <v>1.6455696202531647E-2</v>
      </c>
      <c r="D113" s="32">
        <f>D112/J112</f>
        <v>0.10632911392405063</v>
      </c>
      <c r="E113" s="32">
        <f>E112/J112</f>
        <v>0.47848101265822784</v>
      </c>
      <c r="F113" s="32">
        <f>F112/J112</f>
        <v>0.3430379746835443</v>
      </c>
      <c r="G113" s="32">
        <f>G112/J112</f>
        <v>3.7974683544303799E-2</v>
      </c>
      <c r="H113" s="32">
        <f>H112/J112</f>
        <v>1.7721518987341773E-2</v>
      </c>
      <c r="I113" s="14"/>
      <c r="J113" s="14"/>
      <c r="L113" s="59"/>
      <c r="M113" s="46"/>
    </row>
    <row r="114" spans="1:23" ht="18.75" x14ac:dyDescent="0.3">
      <c r="A114" s="1"/>
      <c r="D114" s="19"/>
      <c r="E114" s="19"/>
      <c r="F114" s="19"/>
      <c r="G114" s="19"/>
      <c r="H114" s="19"/>
      <c r="I114" s="19"/>
      <c r="J114" s="19"/>
      <c r="K114" s="26"/>
      <c r="L114" s="60"/>
      <c r="M114" s="47"/>
    </row>
    <row r="115" spans="1:23" ht="18.75" x14ac:dyDescent="0.3">
      <c r="A115" s="28"/>
      <c r="B115" s="19"/>
      <c r="C115" s="19"/>
      <c r="L115" s="54"/>
      <c r="M115" s="43"/>
    </row>
    <row r="116" spans="1:23" x14ac:dyDescent="0.25">
      <c r="A116" s="5"/>
      <c r="C116" s="72"/>
      <c r="D116" s="72"/>
      <c r="E116" s="72"/>
      <c r="F116" s="72"/>
      <c r="G116" s="2"/>
      <c r="I116" s="12"/>
      <c r="L116" s="54"/>
      <c r="M116" s="43"/>
    </row>
    <row r="117" spans="1:23" x14ac:dyDescent="0.25">
      <c r="E117" s="42"/>
      <c r="G117" s="42"/>
      <c r="H117" s="42"/>
      <c r="L117" s="49"/>
      <c r="M117" s="43"/>
    </row>
    <row r="118" spans="1:23" x14ac:dyDescent="0.25">
      <c r="A118" s="5"/>
      <c r="C118" s="64"/>
      <c r="D118" s="64"/>
      <c r="E118" s="64"/>
      <c r="F118" s="64"/>
      <c r="L118" s="54"/>
      <c r="M118" s="43"/>
      <c r="N118" s="65"/>
      <c r="O118" s="65"/>
      <c r="P118" s="65"/>
      <c r="Q118" s="65"/>
      <c r="R118" s="17"/>
      <c r="S118" s="17"/>
      <c r="T118" s="17"/>
      <c r="U118" s="17"/>
      <c r="V118" s="17"/>
      <c r="W118" s="17"/>
    </row>
    <row r="119" spans="1:23" x14ac:dyDescent="0.25">
      <c r="L119" s="49"/>
      <c r="M119" s="43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x14ac:dyDescent="0.25">
      <c r="A120" s="5"/>
      <c r="C120" s="64"/>
      <c r="D120" s="64"/>
      <c r="E120" s="64"/>
      <c r="F120" s="64"/>
      <c r="I120" s="12"/>
      <c r="L120" s="54"/>
      <c r="M120" s="43"/>
      <c r="N120" s="65"/>
      <c r="O120" s="65"/>
      <c r="P120" s="65"/>
      <c r="Q120" s="65"/>
      <c r="R120" s="17"/>
      <c r="S120" s="17"/>
      <c r="T120" s="18"/>
      <c r="U120" s="17"/>
      <c r="V120" s="17"/>
      <c r="W120" s="17"/>
    </row>
    <row r="121" spans="1:23" x14ac:dyDescent="0.25">
      <c r="A121" s="5"/>
      <c r="H121" s="42"/>
      <c r="L121" s="48"/>
      <c r="M121" s="43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x14ac:dyDescent="0.25">
      <c r="L122" s="48"/>
      <c r="M122" s="43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x14ac:dyDescent="0.25">
      <c r="L123" s="48"/>
      <c r="M123" s="43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x14ac:dyDescent="0.25">
      <c r="L124" s="48"/>
      <c r="M124" s="43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x14ac:dyDescent="0.25">
      <c r="L125" s="48"/>
      <c r="M125" s="43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x14ac:dyDescent="0.25">
      <c r="L126" s="48"/>
      <c r="M126" s="43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x14ac:dyDescent="0.25">
      <c r="L127" s="48"/>
      <c r="M127" s="43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x14ac:dyDescent="0.25">
      <c r="L128" s="48"/>
      <c r="M128" s="43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2:23" x14ac:dyDescent="0.25">
      <c r="L129" s="48"/>
      <c r="M129" s="43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2:23" x14ac:dyDescent="0.25">
      <c r="L130" s="48"/>
      <c r="M130" s="43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2:23" x14ac:dyDescent="0.25">
      <c r="L131" s="48"/>
      <c r="M131" s="43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2:23" x14ac:dyDescent="0.25">
      <c r="L132" s="48"/>
      <c r="M132" s="43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2:23" x14ac:dyDescent="0.25">
      <c r="L133" s="48"/>
      <c r="M133" s="43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2:23" x14ac:dyDescent="0.25">
      <c r="L134" s="48"/>
      <c r="M134" s="43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2:23" x14ac:dyDescent="0.25">
      <c r="L135" s="48"/>
      <c r="M135" s="43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2:23" x14ac:dyDescent="0.25">
      <c r="L136" s="48"/>
      <c r="M136" s="43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2:23" x14ac:dyDescent="0.25">
      <c r="L137" s="48"/>
      <c r="M137" s="43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2:23" x14ac:dyDescent="0.25">
      <c r="L138" s="48"/>
      <c r="M138" s="43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2:23" x14ac:dyDescent="0.25">
      <c r="L139" s="48"/>
      <c r="M139" s="43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2:23" x14ac:dyDescent="0.25">
      <c r="L140" s="48"/>
      <c r="M140" s="43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2:23" x14ac:dyDescent="0.25">
      <c r="L141" s="48"/>
      <c r="M141" s="43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2:23" x14ac:dyDescent="0.25">
      <c r="L142" s="48"/>
      <c r="M142" s="43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2:23" x14ac:dyDescent="0.25">
      <c r="L143" s="48"/>
      <c r="M143" s="43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2:23" x14ac:dyDescent="0.25">
      <c r="L144" s="48"/>
      <c r="M144" s="43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12:23" x14ac:dyDescent="0.25">
      <c r="L145" s="48"/>
      <c r="M145" s="43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2:23" x14ac:dyDescent="0.25">
      <c r="L146" s="48"/>
      <c r="M146" s="43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2:23" x14ac:dyDescent="0.25">
      <c r="L147" s="48"/>
      <c r="M147" s="43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2:23" x14ac:dyDescent="0.25">
      <c r="L148" s="48"/>
      <c r="M148" s="43"/>
      <c r="O148" s="17"/>
      <c r="P148" s="17"/>
      <c r="Q148" s="17"/>
      <c r="R148" s="17"/>
      <c r="S148" s="17"/>
      <c r="T148" s="17"/>
      <c r="U148" s="17"/>
      <c r="V148" s="17"/>
      <c r="W148" s="17"/>
    </row>
    <row r="149" spans="12:23" x14ac:dyDescent="0.25">
      <c r="L149" s="48"/>
      <c r="M149" s="43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2:23" x14ac:dyDescent="0.25">
      <c r="L150" s="48"/>
      <c r="M150" s="43"/>
      <c r="O150" s="17"/>
      <c r="P150" s="17"/>
      <c r="Q150" s="17"/>
      <c r="R150" s="17"/>
      <c r="S150" s="17"/>
      <c r="T150" s="17"/>
      <c r="U150" s="17"/>
      <c r="V150" s="17"/>
      <c r="W150" s="17"/>
    </row>
    <row r="151" spans="12:23" x14ac:dyDescent="0.25">
      <c r="L151" s="48"/>
      <c r="M151" s="43"/>
      <c r="O151" s="17"/>
      <c r="P151" s="17"/>
      <c r="Q151" s="17"/>
      <c r="R151" s="17"/>
      <c r="S151" s="17"/>
      <c r="T151" s="17"/>
      <c r="U151" s="17"/>
      <c r="V151" s="17"/>
      <c r="W151" s="17"/>
    </row>
    <row r="152" spans="12:23" x14ac:dyDescent="0.25">
      <c r="L152" s="48"/>
      <c r="M152" s="43"/>
      <c r="O152" s="17"/>
      <c r="P152" s="17"/>
      <c r="Q152" s="17"/>
      <c r="R152" s="17"/>
      <c r="S152" s="17"/>
      <c r="T152" s="17"/>
      <c r="U152" s="17"/>
      <c r="V152" s="17"/>
      <c r="W152" s="17"/>
    </row>
    <row r="153" spans="12:23" x14ac:dyDescent="0.25">
      <c r="L153" s="48"/>
      <c r="M153" s="43"/>
      <c r="O153" s="17"/>
      <c r="P153" s="17"/>
      <c r="Q153" s="17"/>
      <c r="R153" s="17"/>
      <c r="S153" s="17"/>
      <c r="T153" s="17"/>
      <c r="U153" s="17"/>
      <c r="V153" s="17"/>
      <c r="W153" s="17"/>
    </row>
    <row r="154" spans="12:23" x14ac:dyDescent="0.25">
      <c r="L154" s="48"/>
      <c r="M154" s="43"/>
      <c r="O154" s="17"/>
      <c r="P154" s="17"/>
      <c r="Q154" s="17"/>
      <c r="R154" s="17"/>
      <c r="S154" s="17"/>
      <c r="T154" s="17"/>
      <c r="U154" s="17"/>
      <c r="V154" s="17"/>
      <c r="W154" s="17"/>
    </row>
    <row r="155" spans="12:23" x14ac:dyDescent="0.25">
      <c r="L155" s="48"/>
      <c r="M155" s="43"/>
      <c r="O155" s="17"/>
      <c r="P155" s="17"/>
      <c r="Q155" s="17"/>
      <c r="R155" s="17"/>
      <c r="S155" s="17"/>
      <c r="T155" s="17"/>
      <c r="U155" s="17"/>
      <c r="V155" s="17"/>
      <c r="W155" s="17"/>
    </row>
    <row r="156" spans="12:23" x14ac:dyDescent="0.25">
      <c r="L156" s="48"/>
      <c r="M156" s="43"/>
      <c r="O156" s="17"/>
      <c r="P156" s="17"/>
      <c r="Q156" s="17"/>
      <c r="R156" s="17"/>
      <c r="S156" s="17"/>
      <c r="T156" s="17"/>
      <c r="U156" s="17"/>
      <c r="V156" s="17"/>
      <c r="W156" s="17"/>
    </row>
    <row r="157" spans="12:23" x14ac:dyDescent="0.25">
      <c r="L157" s="48"/>
      <c r="M157" s="43"/>
      <c r="O157" s="17"/>
      <c r="P157" s="17"/>
      <c r="Q157" s="17"/>
      <c r="R157" s="17"/>
      <c r="S157" s="17"/>
      <c r="T157" s="17"/>
      <c r="U157" s="17"/>
      <c r="V157" s="17"/>
      <c r="W157" s="17"/>
    </row>
    <row r="158" spans="12:23" x14ac:dyDescent="0.25">
      <c r="L158" s="48"/>
      <c r="M158" s="43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2:23" x14ac:dyDescent="0.25">
      <c r="L159" s="48"/>
      <c r="M159" s="43"/>
      <c r="O159" s="17"/>
      <c r="P159" s="17"/>
      <c r="Q159" s="17"/>
      <c r="R159" s="17"/>
      <c r="S159" s="17"/>
      <c r="T159" s="17"/>
      <c r="U159" s="17"/>
      <c r="V159" s="17"/>
      <c r="W159" s="17"/>
    </row>
    <row r="160" spans="12:23" x14ac:dyDescent="0.25">
      <c r="L160" s="48"/>
      <c r="M160" s="43"/>
      <c r="O160" s="17"/>
      <c r="P160" s="17"/>
      <c r="Q160" s="17"/>
      <c r="R160" s="17"/>
      <c r="S160" s="17"/>
      <c r="T160" s="17"/>
      <c r="U160" s="17"/>
      <c r="V160" s="17"/>
      <c r="W160" s="17"/>
    </row>
    <row r="161" spans="12:23" x14ac:dyDescent="0.25">
      <c r="L161" s="48"/>
      <c r="M161" s="43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12:23" x14ac:dyDescent="0.25">
      <c r="L162" s="48"/>
      <c r="M162" s="43"/>
      <c r="O162" s="17"/>
      <c r="P162" s="17"/>
      <c r="Q162" s="17"/>
      <c r="R162" s="17"/>
      <c r="S162" s="17"/>
      <c r="T162" s="17"/>
      <c r="U162" s="17"/>
      <c r="V162" s="17"/>
      <c r="W162" s="17"/>
    </row>
    <row r="163" spans="12:23" x14ac:dyDescent="0.25">
      <c r="L163" s="48"/>
      <c r="M163" s="43"/>
      <c r="O163" s="17"/>
      <c r="P163" s="17"/>
      <c r="Q163" s="17"/>
      <c r="R163" s="17"/>
      <c r="S163" s="17"/>
      <c r="T163" s="17"/>
      <c r="U163" s="17"/>
      <c r="V163" s="17"/>
      <c r="W163" s="17"/>
    </row>
    <row r="164" spans="12:23" x14ac:dyDescent="0.25">
      <c r="L164" s="48"/>
      <c r="M164" s="43"/>
      <c r="O164" s="17"/>
      <c r="P164" s="17"/>
      <c r="Q164" s="17"/>
      <c r="R164" s="17"/>
      <c r="S164" s="17"/>
      <c r="T164" s="17"/>
      <c r="U164" s="17"/>
      <c r="V164" s="17"/>
      <c r="W164" s="17"/>
    </row>
    <row r="165" spans="12:23" x14ac:dyDescent="0.25">
      <c r="L165" s="48"/>
      <c r="M165" s="43"/>
      <c r="O165" s="17"/>
      <c r="P165" s="17"/>
      <c r="Q165" s="17"/>
      <c r="R165" s="17"/>
      <c r="S165" s="17"/>
      <c r="T165" s="17"/>
      <c r="U165" s="17"/>
      <c r="V165" s="17"/>
      <c r="W165" s="17"/>
    </row>
    <row r="166" spans="12:23" x14ac:dyDescent="0.25">
      <c r="L166" s="48"/>
      <c r="M166" s="43"/>
      <c r="O166" s="17"/>
      <c r="P166" s="17"/>
      <c r="Q166" s="17"/>
      <c r="R166" s="17"/>
      <c r="S166" s="17"/>
      <c r="T166" s="17"/>
      <c r="U166" s="17"/>
      <c r="V166" s="17"/>
      <c r="W166" s="17"/>
    </row>
    <row r="167" spans="12:23" x14ac:dyDescent="0.25">
      <c r="L167" s="48"/>
      <c r="M167" s="43"/>
      <c r="O167" s="17"/>
      <c r="P167" s="17"/>
      <c r="Q167" s="17"/>
      <c r="R167" s="17"/>
      <c r="S167" s="17"/>
      <c r="T167" s="17"/>
      <c r="U167" s="17"/>
      <c r="V167" s="17"/>
      <c r="W167" s="17"/>
    </row>
    <row r="168" spans="12:23" x14ac:dyDescent="0.25">
      <c r="L168" s="48"/>
      <c r="M168" s="43"/>
      <c r="O168" s="17"/>
      <c r="P168" s="17"/>
      <c r="Q168" s="17"/>
      <c r="R168" s="17"/>
      <c r="S168" s="17"/>
      <c r="T168" s="17"/>
      <c r="U168" s="17"/>
      <c r="V168" s="17"/>
      <c r="W168" s="17"/>
    </row>
    <row r="169" spans="12:23" x14ac:dyDescent="0.25">
      <c r="L169" s="48"/>
      <c r="M169" s="43"/>
      <c r="O169" s="17"/>
      <c r="P169" s="17"/>
      <c r="Q169" s="17"/>
      <c r="R169" s="17"/>
      <c r="S169" s="17"/>
      <c r="T169" s="17"/>
      <c r="U169" s="17"/>
      <c r="V169" s="17"/>
      <c r="W169" s="17"/>
    </row>
    <row r="170" spans="12:23" x14ac:dyDescent="0.25">
      <c r="L170" s="48"/>
      <c r="M170" s="43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2:23" x14ac:dyDescent="0.25">
      <c r="L171" s="48"/>
      <c r="M171" s="43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2:23" x14ac:dyDescent="0.25">
      <c r="L172" s="48"/>
      <c r="M172" s="43"/>
      <c r="O172" s="17"/>
      <c r="P172" s="17"/>
      <c r="Q172" s="17"/>
      <c r="R172" s="17"/>
      <c r="S172" s="17"/>
      <c r="T172" s="17"/>
      <c r="U172" s="17"/>
      <c r="V172" s="17"/>
      <c r="W172" s="17"/>
    </row>
    <row r="173" spans="12:23" x14ac:dyDescent="0.25">
      <c r="L173" s="48"/>
      <c r="M173" s="43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2:23" x14ac:dyDescent="0.25">
      <c r="L174" s="48"/>
      <c r="M174" s="43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2:23" x14ac:dyDescent="0.25">
      <c r="L175" s="48"/>
      <c r="M175" s="43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2:23" x14ac:dyDescent="0.25">
      <c r="L176" s="48"/>
      <c r="M176" s="43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2:23" x14ac:dyDescent="0.25">
      <c r="L177" s="48"/>
      <c r="M177" s="43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2:23" x14ac:dyDescent="0.25">
      <c r="L178" s="48"/>
      <c r="M178" s="43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2:23" x14ac:dyDescent="0.25">
      <c r="L179" s="48"/>
      <c r="M179" s="43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2:23" x14ac:dyDescent="0.25">
      <c r="L180" s="48"/>
      <c r="M180" s="43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2:23" x14ac:dyDescent="0.25">
      <c r="L181" s="48"/>
      <c r="M181" s="43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2:23" x14ac:dyDescent="0.25">
      <c r="L182" s="48"/>
      <c r="M182" s="43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2:23" x14ac:dyDescent="0.25">
      <c r="L183" s="48"/>
      <c r="M183" s="43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2:23" x14ac:dyDescent="0.25">
      <c r="L184" s="48"/>
      <c r="M184" s="43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2:23" x14ac:dyDescent="0.25">
      <c r="L185" s="48"/>
      <c r="M185" s="43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2:23" x14ac:dyDescent="0.25">
      <c r="L186" s="48"/>
      <c r="M186" s="43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2:23" x14ac:dyDescent="0.25">
      <c r="L187" s="48"/>
      <c r="M187" s="43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2:23" x14ac:dyDescent="0.25">
      <c r="L188" s="48"/>
      <c r="M188" s="43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2:23" x14ac:dyDescent="0.25">
      <c r="L189" s="48"/>
      <c r="M189" s="43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2:23" x14ac:dyDescent="0.25">
      <c r="L190" s="48"/>
      <c r="M190" s="43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2:23" x14ac:dyDescent="0.25">
      <c r="L191" s="48"/>
      <c r="M191" s="43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2:23" x14ac:dyDescent="0.25">
      <c r="L192" s="48"/>
      <c r="M192" s="43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2:23" x14ac:dyDescent="0.25">
      <c r="L193" s="48"/>
      <c r="M193" s="43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2:23" x14ac:dyDescent="0.25">
      <c r="L194" s="48"/>
      <c r="M194" s="43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2:23" x14ac:dyDescent="0.25">
      <c r="L195" s="48"/>
      <c r="M195" s="43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2:23" x14ac:dyDescent="0.25">
      <c r="L196" s="48"/>
      <c r="M196" s="43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2:23" x14ac:dyDescent="0.25">
      <c r="L197" s="48"/>
      <c r="M197" s="43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2:23" x14ac:dyDescent="0.25">
      <c r="L198" s="48"/>
      <c r="M198" s="43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2:23" x14ac:dyDescent="0.25">
      <c r="L199" s="48"/>
      <c r="M199" s="43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2:23" x14ac:dyDescent="0.25">
      <c r="L200" s="48"/>
      <c r="M200" s="43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2:23" x14ac:dyDescent="0.25">
      <c r="L201" s="48"/>
      <c r="M201" s="43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2:23" x14ac:dyDescent="0.25">
      <c r="L202" s="48"/>
      <c r="M202" s="43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2:23" x14ac:dyDescent="0.25">
      <c r="L203" s="48"/>
      <c r="M203" s="43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2:23" x14ac:dyDescent="0.25">
      <c r="L204" s="48"/>
      <c r="M204" s="43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2:23" x14ac:dyDescent="0.25">
      <c r="L205" s="48"/>
      <c r="M205" s="43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2:23" x14ac:dyDescent="0.25">
      <c r="L206" s="48"/>
      <c r="M206" s="43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2:23" x14ac:dyDescent="0.25">
      <c r="L207" s="48"/>
      <c r="M207" s="43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2:23" x14ac:dyDescent="0.25">
      <c r="L208" s="48"/>
      <c r="M208" s="43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2:23" x14ac:dyDescent="0.25">
      <c r="L209" s="48"/>
      <c r="M209" s="43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2:23" x14ac:dyDescent="0.25">
      <c r="L210" s="48"/>
      <c r="M210" s="43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2:23" x14ac:dyDescent="0.25">
      <c r="L211" s="48"/>
      <c r="M211" s="43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2:23" x14ac:dyDescent="0.25">
      <c r="L212" s="48"/>
      <c r="M212" s="43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2:23" x14ac:dyDescent="0.25">
      <c r="L213" s="48"/>
      <c r="M213" s="43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2:23" x14ac:dyDescent="0.25">
      <c r="L214" s="48"/>
      <c r="M214" s="43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2:23" x14ac:dyDescent="0.25">
      <c r="L215" s="48"/>
      <c r="M215" s="43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2:23" x14ac:dyDescent="0.25">
      <c r="L216" s="48"/>
      <c r="M216" s="43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2:23" x14ac:dyDescent="0.25">
      <c r="L217" s="48"/>
      <c r="M217" s="43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2:23" x14ac:dyDescent="0.25">
      <c r="L218" s="48"/>
      <c r="M218" s="43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2:23" x14ac:dyDescent="0.25">
      <c r="L219" s="48"/>
      <c r="M219" s="43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2:23" x14ac:dyDescent="0.25">
      <c r="L220" s="48"/>
      <c r="M220" s="43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2:23" x14ac:dyDescent="0.25">
      <c r="L221" s="48"/>
      <c r="M221" s="43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2:23" x14ac:dyDescent="0.25">
      <c r="L222" s="48"/>
      <c r="M222" s="43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2:23" x14ac:dyDescent="0.25">
      <c r="L223" s="48"/>
      <c r="M223" s="43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2:23" x14ac:dyDescent="0.25">
      <c r="L224" s="48"/>
      <c r="M224" s="43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2:23" x14ac:dyDescent="0.25">
      <c r="L225" s="48"/>
      <c r="M225" s="43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2:23" x14ac:dyDescent="0.25">
      <c r="L226" s="48"/>
      <c r="M226" s="43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2:23" x14ac:dyDescent="0.25">
      <c r="L227" s="48"/>
      <c r="M227" s="43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2:23" x14ac:dyDescent="0.25">
      <c r="L228" s="48"/>
      <c r="M228" s="43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2:23" x14ac:dyDescent="0.25">
      <c r="L229" s="48"/>
      <c r="M229" s="43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2:23" x14ac:dyDescent="0.25">
      <c r="L230" s="48"/>
      <c r="M230" s="43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2:23" x14ac:dyDescent="0.25">
      <c r="L231" s="48"/>
      <c r="M231" s="43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2:23" x14ac:dyDescent="0.25">
      <c r="L232" s="48"/>
      <c r="M232" s="43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2:23" x14ac:dyDescent="0.25">
      <c r="L233" s="48"/>
      <c r="M233" s="43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2:23" x14ac:dyDescent="0.25">
      <c r="L234" s="48"/>
      <c r="M234" s="43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12:23" x14ac:dyDescent="0.25">
      <c r="L235" s="48"/>
      <c r="M235" s="43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2:23" x14ac:dyDescent="0.25">
      <c r="L236" s="48"/>
      <c r="M236" s="43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2:23" x14ac:dyDescent="0.25">
      <c r="L237" s="48"/>
      <c r="M237" s="43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2:23" x14ac:dyDescent="0.25">
      <c r="L238" s="48"/>
      <c r="M238" s="43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2:23" x14ac:dyDescent="0.25">
      <c r="L239" s="48"/>
      <c r="M239" s="43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2:23" x14ac:dyDescent="0.25">
      <c r="L240" s="48"/>
      <c r="M240" s="43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2:23" x14ac:dyDescent="0.25">
      <c r="L241" s="48"/>
      <c r="M241" s="43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2:23" x14ac:dyDescent="0.25">
      <c r="L242" s="48"/>
      <c r="M242" s="43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2:23" x14ac:dyDescent="0.25">
      <c r="L243" s="48"/>
      <c r="M243" s="43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2:23" x14ac:dyDescent="0.25">
      <c r="L244" s="48"/>
      <c r="M244" s="43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2:23" x14ac:dyDescent="0.25">
      <c r="L245" s="48"/>
      <c r="M245" s="43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2:23" x14ac:dyDescent="0.25">
      <c r="L246" s="48"/>
      <c r="M246" s="43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2:23" x14ac:dyDescent="0.25">
      <c r="L247" s="48"/>
      <c r="M247" s="43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2:23" x14ac:dyDescent="0.25">
      <c r="L248" s="48"/>
      <c r="M248" s="43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2:23" x14ac:dyDescent="0.25">
      <c r="L249" s="48"/>
      <c r="M249" s="43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2:23" x14ac:dyDescent="0.25">
      <c r="L250" s="48"/>
      <c r="M250" s="43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2:23" x14ac:dyDescent="0.25">
      <c r="L251" s="48"/>
      <c r="M251" s="43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2:23" x14ac:dyDescent="0.25">
      <c r="L252" s="48"/>
      <c r="M252" s="43"/>
      <c r="O252" s="17"/>
      <c r="P252" s="17"/>
      <c r="Q252" s="17"/>
      <c r="R252" s="17"/>
      <c r="S252" s="17"/>
      <c r="T252" s="17"/>
      <c r="U252" s="17"/>
      <c r="V252" s="17"/>
      <c r="W252" s="17"/>
    </row>
    <row r="253" spans="12:23" x14ac:dyDescent="0.25">
      <c r="L253" s="48"/>
      <c r="M253" s="43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2:23" x14ac:dyDescent="0.25">
      <c r="L254" s="48"/>
      <c r="M254" s="43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12:23" x14ac:dyDescent="0.25">
      <c r="L255" s="48"/>
      <c r="M255" s="43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2:23" x14ac:dyDescent="0.25">
      <c r="L256" s="48"/>
      <c r="M256" s="43"/>
      <c r="O256" s="17"/>
      <c r="P256" s="17"/>
      <c r="Q256" s="17"/>
      <c r="R256" s="17"/>
      <c r="S256" s="17"/>
      <c r="T256" s="17"/>
      <c r="U256" s="17"/>
      <c r="V256" s="17"/>
      <c r="W256" s="17"/>
    </row>
    <row r="257" spans="12:23" x14ac:dyDescent="0.25">
      <c r="L257" s="48"/>
      <c r="M257" s="43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2:23" x14ac:dyDescent="0.25">
      <c r="L258" s="48"/>
      <c r="M258" s="43"/>
      <c r="O258" s="17"/>
      <c r="P258" s="17"/>
      <c r="Q258" s="17"/>
      <c r="R258" s="17"/>
      <c r="S258" s="17"/>
      <c r="T258" s="17"/>
      <c r="U258" s="17"/>
      <c r="V258" s="17"/>
      <c r="W258" s="17"/>
    </row>
    <row r="259" spans="12:23" x14ac:dyDescent="0.25">
      <c r="L259" s="48"/>
      <c r="M259" s="43"/>
      <c r="O259" s="17"/>
      <c r="P259" s="17"/>
      <c r="Q259" s="17"/>
      <c r="R259" s="17"/>
      <c r="S259" s="17"/>
      <c r="T259" s="17"/>
      <c r="U259" s="17"/>
      <c r="V259" s="17"/>
      <c r="W259" s="17"/>
    </row>
    <row r="260" spans="12:23" x14ac:dyDescent="0.25">
      <c r="L260" s="48"/>
      <c r="M260" s="43"/>
      <c r="O260" s="17"/>
      <c r="P260" s="17"/>
      <c r="Q260" s="17"/>
      <c r="R260" s="17"/>
      <c r="S260" s="17"/>
      <c r="T260" s="17"/>
      <c r="U260" s="17"/>
      <c r="V260" s="17"/>
      <c r="W260" s="17"/>
    </row>
    <row r="261" spans="12:23" x14ac:dyDescent="0.25">
      <c r="L261" s="48"/>
      <c r="M261" s="43"/>
      <c r="O261" s="17"/>
      <c r="P261" s="17"/>
      <c r="Q261" s="17"/>
      <c r="R261" s="17"/>
      <c r="S261" s="17"/>
      <c r="T261" s="17"/>
      <c r="U261" s="17"/>
      <c r="V261" s="17"/>
      <c r="W261" s="17"/>
    </row>
    <row r="262" spans="12:23" x14ac:dyDescent="0.25">
      <c r="L262" s="48"/>
      <c r="M262" s="43"/>
      <c r="O262" s="17"/>
      <c r="P262" s="17"/>
      <c r="Q262" s="17"/>
      <c r="R262" s="17"/>
      <c r="S262" s="17"/>
      <c r="T262" s="17"/>
      <c r="U262" s="17"/>
      <c r="V262" s="17"/>
      <c r="W262" s="17"/>
    </row>
    <row r="263" spans="12:23" x14ac:dyDescent="0.25">
      <c r="L263" s="48"/>
      <c r="M263" s="43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2:23" x14ac:dyDescent="0.25">
      <c r="L264" s="48"/>
      <c r="M264" s="43"/>
      <c r="O264" s="17"/>
      <c r="P264" s="17"/>
      <c r="Q264" s="17"/>
      <c r="R264" s="17"/>
      <c r="S264" s="17"/>
      <c r="T264" s="17"/>
      <c r="U264" s="17"/>
      <c r="V264" s="17"/>
      <c r="W264" s="17"/>
    </row>
    <row r="265" spans="12:23" x14ac:dyDescent="0.25">
      <c r="L265" s="48"/>
      <c r="M265" s="43"/>
      <c r="O265" s="17"/>
      <c r="P265" s="17"/>
      <c r="Q265" s="17"/>
      <c r="R265" s="17"/>
      <c r="S265" s="17"/>
      <c r="T265" s="17"/>
      <c r="U265" s="17"/>
      <c r="V265" s="17"/>
      <c r="W265" s="17"/>
    </row>
    <row r="266" spans="12:23" x14ac:dyDescent="0.25">
      <c r="L266" s="48"/>
      <c r="M266" s="43"/>
      <c r="O266" s="17"/>
      <c r="P266" s="17"/>
      <c r="Q266" s="17"/>
      <c r="R266" s="17"/>
      <c r="S266" s="17"/>
      <c r="T266" s="17"/>
      <c r="U266" s="17"/>
      <c r="V266" s="17"/>
      <c r="W266" s="17"/>
    </row>
    <row r="267" spans="12:23" x14ac:dyDescent="0.25">
      <c r="L267" s="48"/>
      <c r="M267" s="43"/>
      <c r="O267" s="17"/>
      <c r="P267" s="17"/>
      <c r="Q267" s="17"/>
      <c r="R267" s="17"/>
      <c r="S267" s="17"/>
      <c r="T267" s="17"/>
      <c r="U267" s="17"/>
      <c r="V267" s="17"/>
      <c r="W267" s="17"/>
    </row>
    <row r="268" spans="12:23" x14ac:dyDescent="0.25">
      <c r="L268" s="48"/>
      <c r="M268" s="43"/>
      <c r="O268" s="17"/>
      <c r="P268" s="17"/>
      <c r="Q268" s="17"/>
      <c r="R268" s="17"/>
      <c r="S268" s="17"/>
      <c r="T268" s="17"/>
      <c r="U268" s="17"/>
      <c r="V268" s="17"/>
      <c r="W268" s="17"/>
    </row>
    <row r="269" spans="12:23" x14ac:dyDescent="0.25">
      <c r="L269" s="48"/>
      <c r="M269" s="43"/>
      <c r="O269" s="17"/>
      <c r="P269" s="17"/>
      <c r="Q269" s="17"/>
      <c r="R269" s="17"/>
      <c r="S269" s="17"/>
      <c r="T269" s="17"/>
      <c r="U269" s="17"/>
      <c r="V269" s="17"/>
      <c r="W269" s="17"/>
    </row>
    <row r="270" spans="12:23" x14ac:dyDescent="0.25">
      <c r="L270" s="48"/>
      <c r="M270" s="43"/>
      <c r="O270" s="17"/>
      <c r="P270" s="17"/>
      <c r="Q270" s="17"/>
      <c r="R270" s="17"/>
      <c r="S270" s="17"/>
      <c r="T270" s="17"/>
      <c r="U270" s="17"/>
      <c r="V270" s="17"/>
      <c r="W270" s="17"/>
    </row>
    <row r="271" spans="12:23" x14ac:dyDescent="0.25">
      <c r="L271" s="48"/>
      <c r="M271" s="43"/>
      <c r="O271" s="17"/>
      <c r="P271" s="17"/>
      <c r="Q271" s="17"/>
      <c r="R271" s="17"/>
      <c r="S271" s="17"/>
      <c r="T271" s="17"/>
      <c r="U271" s="17"/>
      <c r="V271" s="17"/>
      <c r="W271" s="17"/>
    </row>
    <row r="272" spans="12:23" x14ac:dyDescent="0.25">
      <c r="L272" s="48"/>
      <c r="M272" s="43"/>
      <c r="O272" s="17"/>
      <c r="P272" s="17"/>
      <c r="Q272" s="17"/>
      <c r="R272" s="17"/>
      <c r="S272" s="17"/>
      <c r="T272" s="17"/>
      <c r="U272" s="17"/>
      <c r="V272" s="17"/>
      <c r="W272" s="17"/>
    </row>
    <row r="273" spans="12:23" x14ac:dyDescent="0.25">
      <c r="L273" s="48"/>
      <c r="M273" s="43"/>
      <c r="O273" s="17"/>
      <c r="P273" s="17"/>
      <c r="Q273" s="17"/>
      <c r="R273" s="17"/>
      <c r="S273" s="17"/>
      <c r="T273" s="17"/>
      <c r="U273" s="17"/>
      <c r="V273" s="17"/>
      <c r="W273" s="17"/>
    </row>
    <row r="274" spans="12:23" x14ac:dyDescent="0.25">
      <c r="L274" s="48"/>
      <c r="M274" s="43"/>
      <c r="O274" s="17"/>
      <c r="P274" s="17"/>
      <c r="Q274" s="17"/>
      <c r="R274" s="17"/>
      <c r="S274" s="17"/>
      <c r="T274" s="17"/>
      <c r="U274" s="17"/>
      <c r="V274" s="17"/>
      <c r="W274" s="17"/>
    </row>
    <row r="275" spans="12:23" x14ac:dyDescent="0.25">
      <c r="L275" s="48"/>
      <c r="M275" s="43"/>
      <c r="O275" s="17"/>
      <c r="P275" s="17"/>
      <c r="Q275" s="17"/>
      <c r="R275" s="17"/>
      <c r="S275" s="17"/>
      <c r="T275" s="17"/>
      <c r="U275" s="17"/>
      <c r="V275" s="17"/>
      <c r="W275" s="17"/>
    </row>
    <row r="276" spans="12:23" x14ac:dyDescent="0.25">
      <c r="L276" s="48"/>
      <c r="M276" s="43"/>
      <c r="O276" s="17"/>
      <c r="P276" s="17"/>
      <c r="Q276" s="17"/>
      <c r="R276" s="17"/>
      <c r="S276" s="17"/>
      <c r="T276" s="17"/>
      <c r="U276" s="17"/>
      <c r="V276" s="17"/>
      <c r="W276" s="17"/>
    </row>
    <row r="277" spans="12:23" x14ac:dyDescent="0.25">
      <c r="L277" s="48"/>
      <c r="M277" s="43"/>
      <c r="O277" s="17"/>
      <c r="P277" s="17"/>
      <c r="Q277" s="17"/>
      <c r="R277" s="17"/>
      <c r="S277" s="17"/>
      <c r="T277" s="17"/>
      <c r="U277" s="17"/>
      <c r="V277" s="17"/>
      <c r="W277" s="17"/>
    </row>
    <row r="278" spans="12:23" x14ac:dyDescent="0.25">
      <c r="L278" s="48"/>
      <c r="M278" s="43"/>
      <c r="O278" s="17"/>
      <c r="P278" s="17"/>
      <c r="Q278" s="17"/>
      <c r="R278" s="17"/>
      <c r="S278" s="17"/>
      <c r="T278" s="17"/>
      <c r="U278" s="17"/>
      <c r="V278" s="17"/>
      <c r="W278" s="17"/>
    </row>
    <row r="279" spans="12:23" x14ac:dyDescent="0.25">
      <c r="L279" s="48"/>
      <c r="M279" s="43"/>
      <c r="O279" s="17"/>
      <c r="P279" s="17"/>
      <c r="Q279" s="17"/>
      <c r="R279" s="17"/>
      <c r="S279" s="17"/>
      <c r="T279" s="17"/>
      <c r="U279" s="17"/>
      <c r="V279" s="17"/>
      <c r="W279" s="17"/>
    </row>
    <row r="280" spans="12:23" x14ac:dyDescent="0.25">
      <c r="L280" s="48"/>
      <c r="M280" s="43"/>
      <c r="O280" s="17"/>
      <c r="P280" s="17"/>
      <c r="Q280" s="17"/>
      <c r="R280" s="17"/>
      <c r="S280" s="17"/>
      <c r="T280" s="17"/>
      <c r="U280" s="17"/>
      <c r="V280" s="17"/>
      <c r="W280" s="17"/>
    </row>
    <row r="281" spans="12:23" x14ac:dyDescent="0.25">
      <c r="L281" s="48"/>
      <c r="M281" s="43"/>
      <c r="O281" s="17"/>
      <c r="P281" s="17"/>
      <c r="Q281" s="17"/>
      <c r="R281" s="17"/>
      <c r="S281" s="17"/>
      <c r="T281" s="17"/>
      <c r="U281" s="17"/>
      <c r="V281" s="17"/>
      <c r="W281" s="17"/>
    </row>
    <row r="282" spans="12:23" x14ac:dyDescent="0.25">
      <c r="L282" s="48"/>
      <c r="M282" s="43"/>
      <c r="O282" s="17"/>
      <c r="P282" s="17"/>
      <c r="Q282" s="17"/>
      <c r="R282" s="17"/>
      <c r="S282" s="17"/>
      <c r="T282" s="17"/>
      <c r="U282" s="17"/>
      <c r="V282" s="17"/>
      <c r="W282" s="17"/>
    </row>
    <row r="283" spans="12:23" x14ac:dyDescent="0.25">
      <c r="L283" s="48"/>
      <c r="M283" s="43"/>
      <c r="O283" s="17"/>
      <c r="P283" s="17"/>
      <c r="Q283" s="17"/>
      <c r="R283" s="17"/>
      <c r="S283" s="17"/>
      <c r="T283" s="17"/>
      <c r="U283" s="17"/>
      <c r="V283" s="17"/>
      <c r="W283" s="17"/>
    </row>
    <row r="284" spans="12:23" x14ac:dyDescent="0.25">
      <c r="L284" s="48"/>
      <c r="M284" s="43"/>
      <c r="O284" s="17"/>
      <c r="P284" s="17"/>
      <c r="Q284" s="17"/>
      <c r="R284" s="17"/>
      <c r="S284" s="17"/>
      <c r="T284" s="17"/>
      <c r="U284" s="17"/>
      <c r="V284" s="17"/>
      <c r="W284" s="17"/>
    </row>
    <row r="285" spans="12:23" x14ac:dyDescent="0.25">
      <c r="L285" s="48"/>
      <c r="M285" s="43"/>
      <c r="O285" s="17"/>
      <c r="P285" s="17"/>
      <c r="Q285" s="17"/>
      <c r="R285" s="17"/>
      <c r="S285" s="17"/>
      <c r="T285" s="17"/>
      <c r="U285" s="17"/>
      <c r="V285" s="17"/>
      <c r="W285" s="17"/>
    </row>
    <row r="286" spans="12:23" x14ac:dyDescent="0.25">
      <c r="L286" s="48"/>
      <c r="M286" s="43"/>
      <c r="O286" s="17"/>
      <c r="P286" s="17"/>
      <c r="Q286" s="17"/>
      <c r="R286" s="17"/>
      <c r="S286" s="17"/>
      <c r="T286" s="17"/>
      <c r="U286" s="17"/>
      <c r="V286" s="17"/>
      <c r="W286" s="17"/>
    </row>
    <row r="287" spans="12:23" x14ac:dyDescent="0.25">
      <c r="L287" s="48"/>
      <c r="M287" s="43"/>
      <c r="O287" s="17"/>
      <c r="P287" s="17"/>
      <c r="Q287" s="17"/>
      <c r="R287" s="17"/>
      <c r="S287" s="17"/>
      <c r="T287" s="17"/>
      <c r="U287" s="17"/>
      <c r="V287" s="17"/>
      <c r="W287" s="17"/>
    </row>
    <row r="288" spans="12:23" x14ac:dyDescent="0.25">
      <c r="L288" s="48"/>
      <c r="M288" s="43"/>
      <c r="O288" s="17"/>
      <c r="P288" s="17"/>
      <c r="Q288" s="17"/>
      <c r="R288" s="17"/>
      <c r="S288" s="17"/>
      <c r="T288" s="17"/>
      <c r="U288" s="17"/>
      <c r="V288" s="17"/>
      <c r="W288" s="17"/>
    </row>
    <row r="289" spans="12:23" x14ac:dyDescent="0.25">
      <c r="L289" s="48"/>
      <c r="M289" s="43"/>
      <c r="O289" s="17"/>
      <c r="P289" s="17"/>
      <c r="Q289" s="17"/>
      <c r="R289" s="17"/>
      <c r="S289" s="17"/>
      <c r="T289" s="17"/>
      <c r="U289" s="17"/>
      <c r="V289" s="17"/>
      <c r="W289" s="17"/>
    </row>
    <row r="290" spans="12:23" x14ac:dyDescent="0.25">
      <c r="L290" s="48"/>
      <c r="M290" s="43"/>
      <c r="O290" s="17"/>
      <c r="P290" s="17"/>
      <c r="Q290" s="17"/>
      <c r="R290" s="17"/>
      <c r="S290" s="17"/>
      <c r="T290" s="17"/>
      <c r="U290" s="17"/>
      <c r="V290" s="17"/>
      <c r="W290" s="17"/>
    </row>
    <row r="291" spans="12:23" x14ac:dyDescent="0.25">
      <c r="L291" s="48"/>
      <c r="M291" s="43"/>
      <c r="O291" s="17"/>
      <c r="P291" s="17"/>
      <c r="Q291" s="17"/>
      <c r="R291" s="17"/>
      <c r="S291" s="17"/>
      <c r="T291" s="17"/>
      <c r="U291" s="17"/>
      <c r="V291" s="17"/>
      <c r="W291" s="17"/>
    </row>
    <row r="292" spans="12:23" x14ac:dyDescent="0.25">
      <c r="L292" s="48"/>
      <c r="M292" s="43"/>
      <c r="O292" s="17"/>
      <c r="P292" s="17"/>
      <c r="Q292" s="17"/>
      <c r="R292" s="17"/>
      <c r="S292" s="17"/>
      <c r="T292" s="17"/>
      <c r="U292" s="17"/>
      <c r="V292" s="17"/>
      <c r="W292" s="17"/>
    </row>
    <row r="293" spans="12:23" x14ac:dyDescent="0.25">
      <c r="L293" s="48"/>
      <c r="M293" s="43"/>
      <c r="O293" s="17"/>
      <c r="P293" s="17"/>
      <c r="Q293" s="17"/>
      <c r="R293" s="17"/>
      <c r="S293" s="17"/>
      <c r="T293" s="17"/>
      <c r="U293" s="17"/>
      <c r="V293" s="17"/>
      <c r="W293" s="17"/>
    </row>
    <row r="294" spans="12:23" x14ac:dyDescent="0.25">
      <c r="L294" s="48"/>
      <c r="M294" s="43"/>
      <c r="O294" s="17"/>
      <c r="P294" s="17"/>
      <c r="Q294" s="17"/>
      <c r="R294" s="17"/>
      <c r="S294" s="17"/>
      <c r="T294" s="17"/>
      <c r="U294" s="17"/>
      <c r="V294" s="17"/>
      <c r="W294" s="17"/>
    </row>
    <row r="295" spans="12:23" x14ac:dyDescent="0.25">
      <c r="L295" s="48"/>
      <c r="M295" s="43"/>
      <c r="O295" s="17"/>
      <c r="P295" s="17"/>
      <c r="Q295" s="17"/>
      <c r="R295" s="17"/>
      <c r="S295" s="17"/>
      <c r="T295" s="17"/>
      <c r="U295" s="17"/>
      <c r="V295" s="17"/>
      <c r="W295" s="17"/>
    </row>
    <row r="296" spans="12:23" x14ac:dyDescent="0.25">
      <c r="L296" s="48"/>
      <c r="M296" s="43"/>
      <c r="O296" s="17"/>
      <c r="P296" s="17"/>
      <c r="Q296" s="17"/>
      <c r="R296" s="17"/>
      <c r="S296" s="17"/>
      <c r="T296" s="17"/>
      <c r="U296" s="17"/>
      <c r="V296" s="17"/>
      <c r="W296" s="17"/>
    </row>
    <row r="297" spans="12:23" x14ac:dyDescent="0.25">
      <c r="L297" s="48"/>
      <c r="M297" s="43"/>
      <c r="O297" s="17"/>
      <c r="P297" s="17"/>
      <c r="Q297" s="17"/>
      <c r="R297" s="17"/>
      <c r="S297" s="17"/>
      <c r="T297" s="17"/>
      <c r="U297" s="17"/>
      <c r="V297" s="17"/>
      <c r="W297" s="17"/>
    </row>
    <row r="298" spans="12:23" x14ac:dyDescent="0.25">
      <c r="L298" s="48"/>
      <c r="M298" s="43"/>
      <c r="O298" s="17"/>
      <c r="P298" s="17"/>
      <c r="Q298" s="17"/>
      <c r="R298" s="17"/>
      <c r="S298" s="17"/>
      <c r="T298" s="17"/>
      <c r="U298" s="17"/>
      <c r="V298" s="17"/>
      <c r="W298" s="17"/>
    </row>
    <row r="299" spans="12:23" x14ac:dyDescent="0.25">
      <c r="L299" s="48"/>
      <c r="M299" s="43"/>
      <c r="O299" s="17"/>
      <c r="P299" s="17"/>
      <c r="Q299" s="17"/>
      <c r="R299" s="17"/>
      <c r="S299" s="17"/>
      <c r="T299" s="17"/>
      <c r="U299" s="17"/>
      <c r="V299" s="17"/>
      <c r="W299" s="17"/>
    </row>
    <row r="300" spans="12:23" x14ac:dyDescent="0.25">
      <c r="L300" s="48"/>
      <c r="M300" s="43"/>
      <c r="O300" s="17"/>
      <c r="P300" s="17"/>
      <c r="Q300" s="17"/>
      <c r="R300" s="17"/>
      <c r="S300" s="17"/>
      <c r="T300" s="17"/>
      <c r="U300" s="17"/>
      <c r="V300" s="17"/>
      <c r="W300" s="17"/>
    </row>
    <row r="301" spans="12:23" x14ac:dyDescent="0.25">
      <c r="L301" s="48"/>
      <c r="M301" s="43"/>
      <c r="O301" s="17"/>
      <c r="P301" s="17"/>
      <c r="Q301" s="17"/>
      <c r="R301" s="17"/>
      <c r="S301" s="17"/>
      <c r="T301" s="17"/>
      <c r="U301" s="17"/>
      <c r="V301" s="17"/>
      <c r="W301" s="17"/>
    </row>
    <row r="302" spans="12:23" x14ac:dyDescent="0.25">
      <c r="L302" s="48"/>
      <c r="M302" s="43"/>
      <c r="O302" s="17"/>
      <c r="P302" s="17"/>
      <c r="Q302" s="17"/>
      <c r="R302" s="17"/>
      <c r="S302" s="17"/>
      <c r="T302" s="17"/>
      <c r="U302" s="17"/>
      <c r="V302" s="17"/>
      <c r="W302" s="17"/>
    </row>
    <row r="303" spans="12:23" x14ac:dyDescent="0.25">
      <c r="L303" s="48"/>
      <c r="M303" s="43"/>
      <c r="O303" s="17"/>
      <c r="P303" s="17"/>
      <c r="Q303" s="17"/>
      <c r="R303" s="17"/>
      <c r="S303" s="17"/>
      <c r="T303" s="17"/>
      <c r="U303" s="17"/>
      <c r="V303" s="17"/>
      <c r="W303" s="17"/>
    </row>
    <row r="304" spans="12:23" x14ac:dyDescent="0.25">
      <c r="L304" s="48"/>
      <c r="M304" s="43"/>
      <c r="O304" s="17"/>
      <c r="P304" s="17"/>
      <c r="Q304" s="17"/>
      <c r="R304" s="17"/>
      <c r="S304" s="17"/>
      <c r="T304" s="17"/>
      <c r="U304" s="17"/>
      <c r="V304" s="17"/>
      <c r="W304" s="17"/>
    </row>
    <row r="305" spans="12:23" x14ac:dyDescent="0.25">
      <c r="L305" s="48"/>
      <c r="M305" s="43"/>
      <c r="O305" s="17"/>
      <c r="P305" s="17"/>
      <c r="Q305" s="17"/>
      <c r="R305" s="17"/>
      <c r="S305" s="17"/>
      <c r="T305" s="17"/>
      <c r="U305" s="17"/>
      <c r="V305" s="17"/>
      <c r="W305" s="17"/>
    </row>
    <row r="306" spans="12:23" x14ac:dyDescent="0.25">
      <c r="L306" s="48"/>
      <c r="M306" s="43"/>
      <c r="O306" s="17"/>
      <c r="P306" s="17"/>
      <c r="Q306" s="17"/>
      <c r="R306" s="17"/>
      <c r="S306" s="17"/>
      <c r="T306" s="17"/>
      <c r="U306" s="17"/>
      <c r="V306" s="17"/>
      <c r="W306" s="17"/>
    </row>
    <row r="307" spans="12:23" x14ac:dyDescent="0.25">
      <c r="L307" s="48"/>
      <c r="M307" s="43"/>
      <c r="O307" s="17"/>
      <c r="P307" s="17"/>
      <c r="Q307" s="17"/>
      <c r="R307" s="17"/>
      <c r="S307" s="17"/>
      <c r="T307" s="17"/>
      <c r="U307" s="17"/>
      <c r="V307" s="17"/>
      <c r="W307" s="17"/>
    </row>
    <row r="308" spans="12:23" x14ac:dyDescent="0.25">
      <c r="L308" s="48"/>
      <c r="M308" s="43"/>
      <c r="O308" s="17"/>
      <c r="P308" s="17"/>
      <c r="Q308" s="17"/>
      <c r="R308" s="17"/>
      <c r="S308" s="17"/>
      <c r="T308" s="17"/>
      <c r="U308" s="17"/>
      <c r="V308" s="17"/>
      <c r="W308" s="17"/>
    </row>
    <row r="309" spans="12:23" x14ac:dyDescent="0.25">
      <c r="L309" s="48"/>
      <c r="M309" s="43"/>
      <c r="O309" s="17"/>
      <c r="P309" s="17"/>
      <c r="Q309" s="17"/>
      <c r="R309" s="17"/>
      <c r="S309" s="17"/>
      <c r="T309" s="17"/>
      <c r="U309" s="17"/>
      <c r="V309" s="17"/>
      <c r="W309" s="17"/>
    </row>
    <row r="310" spans="12:23" x14ac:dyDescent="0.25">
      <c r="L310" s="48"/>
      <c r="M310" s="43"/>
      <c r="O310" s="17"/>
      <c r="P310" s="17"/>
      <c r="Q310" s="17"/>
      <c r="R310" s="17"/>
      <c r="S310" s="17"/>
      <c r="T310" s="17"/>
      <c r="U310" s="17"/>
      <c r="V310" s="17"/>
      <c r="W310" s="17"/>
    </row>
    <row r="311" spans="12:23" x14ac:dyDescent="0.25">
      <c r="L311" s="48"/>
      <c r="M311" s="43"/>
      <c r="O311" s="17"/>
      <c r="P311" s="17"/>
      <c r="Q311" s="17"/>
      <c r="R311" s="17"/>
      <c r="S311" s="17"/>
      <c r="T311" s="17"/>
      <c r="U311" s="17"/>
      <c r="V311" s="17"/>
      <c r="W311" s="17"/>
    </row>
    <row r="312" spans="12:23" x14ac:dyDescent="0.25">
      <c r="L312" s="48"/>
      <c r="M312" s="43"/>
      <c r="O312" s="17"/>
      <c r="P312" s="17"/>
      <c r="Q312" s="17"/>
      <c r="R312" s="17"/>
      <c r="S312" s="17"/>
      <c r="T312" s="17"/>
      <c r="U312" s="17"/>
      <c r="V312" s="17"/>
      <c r="W312" s="17"/>
    </row>
    <row r="313" spans="12:23" x14ac:dyDescent="0.25">
      <c r="L313" s="48"/>
      <c r="M313" s="43"/>
      <c r="O313" s="17"/>
      <c r="P313" s="17"/>
      <c r="Q313" s="17"/>
      <c r="R313" s="17"/>
      <c r="S313" s="17"/>
      <c r="T313" s="17"/>
      <c r="U313" s="17"/>
      <c r="V313" s="17"/>
      <c r="W313" s="17"/>
    </row>
    <row r="314" spans="12:23" x14ac:dyDescent="0.25">
      <c r="L314" s="48"/>
      <c r="M314" s="43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2:23" x14ac:dyDescent="0.25">
      <c r="L315" s="48"/>
      <c r="M315" s="43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2:23" x14ac:dyDescent="0.25">
      <c r="L316" s="48"/>
      <c r="M316" s="43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2:23" x14ac:dyDescent="0.25">
      <c r="L317" s="48"/>
      <c r="M317" s="43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2:23" x14ac:dyDescent="0.25">
      <c r="L318" s="48"/>
      <c r="M318" s="43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2:23" x14ac:dyDescent="0.25">
      <c r="L319" s="48"/>
      <c r="M319" s="43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2:23" x14ac:dyDescent="0.25">
      <c r="L320" s="48"/>
      <c r="M320" s="43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2:23" x14ac:dyDescent="0.25">
      <c r="L321" s="48"/>
      <c r="M321" s="43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2:23" x14ac:dyDescent="0.25">
      <c r="L322" s="48"/>
      <c r="M322" s="43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2:23" x14ac:dyDescent="0.25">
      <c r="L323" s="48"/>
      <c r="M323" s="43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2:23" x14ac:dyDescent="0.25">
      <c r="L324" s="48"/>
      <c r="M324" s="43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2:23" x14ac:dyDescent="0.25">
      <c r="L325" s="48"/>
      <c r="M325" s="43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2:23" x14ac:dyDescent="0.25">
      <c r="L326" s="48"/>
      <c r="M326" s="43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2:23" x14ac:dyDescent="0.25">
      <c r="L327" s="48"/>
      <c r="M327" s="43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2:23" x14ac:dyDescent="0.25">
      <c r="L328" s="48"/>
      <c r="M328" s="43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2:23" x14ac:dyDescent="0.25">
      <c r="L329" s="48"/>
      <c r="M329" s="43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2:23" x14ac:dyDescent="0.25">
      <c r="L330" s="48"/>
      <c r="M330" s="43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2:23" x14ac:dyDescent="0.25">
      <c r="L331" s="48"/>
      <c r="M331" s="43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2:23" x14ac:dyDescent="0.25">
      <c r="L332" s="48"/>
      <c r="M332" s="43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2:23" x14ac:dyDescent="0.25">
      <c r="L333" s="48"/>
      <c r="M333" s="43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2:23" x14ac:dyDescent="0.25">
      <c r="L334" s="48"/>
      <c r="M334" s="43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2:23" x14ac:dyDescent="0.25">
      <c r="L335" s="48"/>
      <c r="M335" s="43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2:23" x14ac:dyDescent="0.25">
      <c r="L336" s="48"/>
      <c r="M336" s="43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2:23" x14ac:dyDescent="0.25">
      <c r="L337" s="48"/>
      <c r="M337" s="43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2:23" x14ac:dyDescent="0.25">
      <c r="L338" s="48"/>
      <c r="M338" s="43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2:23" x14ac:dyDescent="0.25">
      <c r="L339" s="48"/>
      <c r="M339" s="43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2:23" x14ac:dyDescent="0.25">
      <c r="L340" s="48"/>
      <c r="M340" s="43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2:23" x14ac:dyDescent="0.25">
      <c r="L341" s="48"/>
      <c r="M341" s="43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2:23" x14ac:dyDescent="0.25">
      <c r="L342" s="48"/>
      <c r="M342" s="43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2:23" x14ac:dyDescent="0.25">
      <c r="L343" s="48"/>
      <c r="M343" s="43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2:23" x14ac:dyDescent="0.25">
      <c r="L344" s="48"/>
      <c r="M344" s="43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2:23" x14ac:dyDescent="0.25">
      <c r="L345" s="48"/>
      <c r="M345" s="43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2:23" x14ac:dyDescent="0.25">
      <c r="L346" s="48"/>
      <c r="M346" s="43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2:23" x14ac:dyDescent="0.25">
      <c r="L347" s="48"/>
      <c r="M347" s="43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2:23" x14ac:dyDescent="0.25">
      <c r="L348" s="48"/>
      <c r="M348" s="43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2:23" x14ac:dyDescent="0.25">
      <c r="L349" s="48"/>
      <c r="M349" s="43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2:23" x14ac:dyDescent="0.25">
      <c r="L350" s="48"/>
      <c r="M350" s="43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2:23" x14ac:dyDescent="0.25">
      <c r="L351" s="48"/>
      <c r="M351" s="43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2:23" x14ac:dyDescent="0.25">
      <c r="L352" s="48"/>
      <c r="M352" s="43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2:23" x14ac:dyDescent="0.25">
      <c r="L353" s="48"/>
      <c r="M353" s="43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2:23" x14ac:dyDescent="0.25">
      <c r="L354" s="48"/>
      <c r="M354" s="43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2:23" x14ac:dyDescent="0.25">
      <c r="L355" s="48"/>
      <c r="M355" s="43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2:23" x14ac:dyDescent="0.25">
      <c r="L356" s="48"/>
      <c r="M356" s="43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2:23" x14ac:dyDescent="0.25">
      <c r="L357" s="48"/>
      <c r="M357" s="43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2:23" x14ac:dyDescent="0.25">
      <c r="L358" s="48"/>
      <c r="M358" s="43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2:23" x14ac:dyDescent="0.25">
      <c r="L359" s="48"/>
      <c r="M359" s="43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2:23" x14ac:dyDescent="0.25">
      <c r="L360" s="48"/>
      <c r="M360" s="43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2:23" x14ac:dyDescent="0.25">
      <c r="L361" s="48"/>
      <c r="M361" s="43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2:23" x14ac:dyDescent="0.25">
      <c r="L362" s="48"/>
      <c r="M362" s="43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2:23" x14ac:dyDescent="0.25">
      <c r="L363" s="48"/>
      <c r="M363" s="43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2:23" x14ac:dyDescent="0.25">
      <c r="L364" s="48"/>
      <c r="M364" s="43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2:23" x14ac:dyDescent="0.25">
      <c r="L365" s="48"/>
      <c r="M365" s="43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2:23" x14ac:dyDescent="0.25">
      <c r="L366" s="48"/>
      <c r="M366" s="43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2:23" x14ac:dyDescent="0.25">
      <c r="L367" s="48"/>
      <c r="M367" s="43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2:23" x14ac:dyDescent="0.25">
      <c r="L368" s="48"/>
      <c r="M368" s="43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2:23" x14ac:dyDescent="0.25">
      <c r="L369" s="48"/>
      <c r="M369" s="43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2:23" x14ac:dyDescent="0.25">
      <c r="L370" s="48"/>
      <c r="M370" s="43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2:23" x14ac:dyDescent="0.25">
      <c r="L371" s="48"/>
      <c r="M371" s="43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2:23" x14ac:dyDescent="0.25">
      <c r="L372" s="48"/>
      <c r="M372" s="43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2:23" x14ac:dyDescent="0.25">
      <c r="L373" s="48"/>
      <c r="M373" s="43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2:23" x14ac:dyDescent="0.25">
      <c r="L374" s="48"/>
      <c r="M374" s="43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2:23" x14ac:dyDescent="0.25">
      <c r="L375" s="48"/>
      <c r="M375" s="43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2:23" x14ac:dyDescent="0.25">
      <c r="L376" s="48"/>
      <c r="M376" s="43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2:23" x14ac:dyDescent="0.25">
      <c r="L377" s="48"/>
      <c r="M377" s="43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2:23" x14ac:dyDescent="0.25">
      <c r="L378" s="48"/>
      <c r="M378" s="43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2:23" x14ac:dyDescent="0.25">
      <c r="L379" s="48"/>
      <c r="M379" s="43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2:23" x14ac:dyDescent="0.25">
      <c r="L380" s="48"/>
      <c r="M380" s="43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2:23" x14ac:dyDescent="0.25">
      <c r="L381" s="48"/>
      <c r="M381" s="43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2:23" x14ac:dyDescent="0.25">
      <c r="L382" s="48"/>
      <c r="M382" s="43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2:23" x14ac:dyDescent="0.25">
      <c r="L383" s="48"/>
      <c r="M383" s="43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2:23" x14ac:dyDescent="0.25">
      <c r="L384" s="48"/>
      <c r="M384" s="43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2:23" x14ac:dyDescent="0.25">
      <c r="L385" s="48"/>
      <c r="M385" s="43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2:23" x14ac:dyDescent="0.25">
      <c r="L386" s="48"/>
      <c r="M386" s="43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2:23" x14ac:dyDescent="0.25">
      <c r="L387" s="48"/>
      <c r="M387" s="43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2:23" x14ac:dyDescent="0.25">
      <c r="L388" s="48"/>
      <c r="M388" s="43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2:23" x14ac:dyDescent="0.25">
      <c r="L389" s="48"/>
      <c r="M389" s="43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2:23" x14ac:dyDescent="0.25">
      <c r="L390" s="48"/>
      <c r="M390" s="43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2:23" x14ac:dyDescent="0.25">
      <c r="L391" s="48"/>
      <c r="M391" s="43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2:23" x14ac:dyDescent="0.25">
      <c r="L392" s="48"/>
      <c r="M392" s="43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2:23" x14ac:dyDescent="0.25">
      <c r="L393" s="48"/>
      <c r="M393" s="43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2:23" x14ac:dyDescent="0.25">
      <c r="L394" s="48"/>
      <c r="M394" s="43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2:23" x14ac:dyDescent="0.25">
      <c r="L395" s="48"/>
      <c r="M395" s="43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2:23" x14ac:dyDescent="0.25">
      <c r="L396" s="48"/>
      <c r="M396" s="43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2:23" x14ac:dyDescent="0.25">
      <c r="L397" s="48"/>
      <c r="M397" s="43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2:23" x14ac:dyDescent="0.25">
      <c r="L398" s="48"/>
      <c r="M398" s="43"/>
      <c r="O398" s="17"/>
      <c r="P398" s="17"/>
      <c r="Q398" s="17"/>
      <c r="R398" s="17"/>
      <c r="S398" s="17"/>
      <c r="T398" s="17"/>
      <c r="U398" s="17"/>
      <c r="V398" s="17"/>
      <c r="W398" s="17"/>
    </row>
  </sheetData>
  <mergeCells count="27">
    <mergeCell ref="A90:K90"/>
    <mergeCell ref="L90:M90"/>
    <mergeCell ref="N118:O118"/>
    <mergeCell ref="P118:Q118"/>
    <mergeCell ref="C116:D116"/>
    <mergeCell ref="E116:F116"/>
    <mergeCell ref="P120:Q120"/>
    <mergeCell ref="L17:M17"/>
    <mergeCell ref="L52:M52"/>
    <mergeCell ref="A1:M1"/>
    <mergeCell ref="L35:M35"/>
    <mergeCell ref="L3:M3"/>
    <mergeCell ref="L19:M19"/>
    <mergeCell ref="L37:M37"/>
    <mergeCell ref="L54:M54"/>
    <mergeCell ref="L83:M83"/>
    <mergeCell ref="A54:K54"/>
    <mergeCell ref="A37:K37"/>
    <mergeCell ref="A19:K19"/>
    <mergeCell ref="A3:K3"/>
    <mergeCell ref="A83:K83"/>
    <mergeCell ref="A108:M108"/>
    <mergeCell ref="E120:F120"/>
    <mergeCell ref="C120:D120"/>
    <mergeCell ref="C118:D118"/>
    <mergeCell ref="E118:F118"/>
    <mergeCell ref="N120:O120"/>
  </mergeCells>
  <pageMargins left="0.25" right="0.25" top="0.75" bottom="0.75" header="0.3" footer="0.3"/>
  <pageSetup paperSize="8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Carney</dc:creator>
  <cp:lastModifiedBy>John Carney</cp:lastModifiedBy>
  <cp:lastPrinted>2015-09-24T10:41:21Z</cp:lastPrinted>
  <dcterms:created xsi:type="dcterms:W3CDTF">2015-09-22T10:51:04Z</dcterms:created>
  <dcterms:modified xsi:type="dcterms:W3CDTF">2015-11-06T13:47:09Z</dcterms:modified>
</cp:coreProperties>
</file>